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_tendry\DUF Přelouč_EPS\P2_Projektová dokumentace\"/>
    </mc:Choice>
  </mc:AlternateContent>
  <bookViews>
    <workbookView xWindow="0" yWindow="0" windowWidth="23690" windowHeight="8880" tabRatio="500" activeTab="1"/>
  </bookViews>
  <sheets>
    <sheet name="Pokyny" sheetId="1" r:id="rId1"/>
    <sheet name="Rekapitulace" sheetId="2" r:id="rId2"/>
    <sheet name="EPS" sheetId="3" r:id="rId3"/>
  </sheets>
  <externalReferences>
    <externalReference r:id="rId4"/>
  </externalReferences>
  <definedNames>
    <definedName name="CenaCelkem">Rekapitulace!$F$28</definedName>
    <definedName name="DPHSni">Rekapitulace!$F$24</definedName>
    <definedName name="DPHZakl">Rekapitulace!$F$26</definedName>
    <definedName name="Excel_BuiltIn_Print_Area" localSheetId="2">EPS!$A$1:$H$47</definedName>
    <definedName name="Excel_BuiltIn_Print_Area" localSheetId="0">Pokyny!$A$1:$J$23</definedName>
    <definedName name="Excel_BuiltIn_Print_Titles" localSheetId="2">EPS!$1:$1</definedName>
    <definedName name="Mena">Rekapitulace!$I$28</definedName>
    <definedName name="_xlnm.Print_Titles" localSheetId="2">EPS!$1:$1</definedName>
    <definedName name="_xlnm.Print_Area" localSheetId="2">EPS!$A$1:$I$62</definedName>
    <definedName name="_xlnm.Print_Area" localSheetId="0">Pokyny!$B$1:$J$23</definedName>
    <definedName name="SazbaDPH1" localSheetId="1">Rekapitulace!$D$23</definedName>
    <definedName name="SazbaDPH2" localSheetId="1">Rekapitulace!$D$25</definedName>
    <definedName name="ZakladDPHSni">Rekapitulace!$F$23</definedName>
    <definedName name="ZakladDPHSniVypocet" localSheetId="1">[1]Stavba!$F$52</definedName>
    <definedName name="ZakladDPHZakl">Rekapitulace!$F$25</definedName>
    <definedName name="ZakladDPHZaklVypocet" localSheetId="1">[1]Stavba!$G$52</definedName>
  </definedNames>
  <calcPr calcId="162913"/>
</workbook>
</file>

<file path=xl/calcChain.xml><?xml version="1.0" encoding="utf-8"?>
<calcChain xmlns="http://schemas.openxmlformats.org/spreadsheetml/2006/main">
  <c r="H4" i="3" l="1"/>
  <c r="H5" i="3"/>
  <c r="H6" i="3"/>
  <c r="H7" i="3"/>
  <c r="H8" i="3"/>
  <c r="H9" i="3"/>
  <c r="H10" i="3"/>
  <c r="H11" i="3"/>
  <c r="H12" i="3"/>
  <c r="F13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F29" i="3"/>
  <c r="H29" i="3" s="1"/>
  <c r="H30" i="3"/>
  <c r="F31" i="3"/>
  <c r="H31" i="3"/>
  <c r="F32" i="3"/>
  <c r="F33" i="3" s="1"/>
  <c r="H33" i="3" s="1"/>
  <c r="H32" i="3"/>
  <c r="H34" i="3"/>
  <c r="F35" i="3"/>
  <c r="H35" i="3" s="1"/>
  <c r="H36" i="3"/>
  <c r="H37" i="3"/>
  <c r="H38" i="3"/>
  <c r="H39" i="3"/>
  <c r="H40" i="3"/>
  <c r="H41" i="3"/>
  <c r="H42" i="3"/>
  <c r="H43" i="3"/>
  <c r="H44" i="3"/>
  <c r="H46" i="3"/>
  <c r="H47" i="3"/>
  <c r="H50" i="3"/>
  <c r="H51" i="3"/>
  <c r="H53" i="3"/>
  <c r="H54" i="3"/>
  <c r="H55" i="3"/>
  <c r="H52" i="3" s="1"/>
  <c r="H19" i="2" s="1"/>
  <c r="H58" i="3"/>
  <c r="H59" i="3"/>
  <c r="H60" i="3"/>
  <c r="H61" i="3"/>
  <c r="H62" i="3"/>
  <c r="I23" i="2"/>
  <c r="I24" i="2"/>
  <c r="I25" i="2"/>
  <c r="I26" i="2"/>
  <c r="I27" i="2"/>
  <c r="F45" i="3"/>
  <c r="H45" i="3" s="1"/>
  <c r="H57" i="3" l="1"/>
  <c r="H20" i="2" s="1"/>
  <c r="H49" i="3"/>
  <c r="H18" i="2" s="1"/>
  <c r="H3" i="3"/>
  <c r="H2" i="3" l="1"/>
  <c r="H17" i="2"/>
  <c r="H21" i="2" s="1"/>
  <c r="F25" i="2" l="1"/>
  <c r="F26" i="2" s="1"/>
  <c r="F27" i="2"/>
  <c r="F28" i="2" s="1"/>
</calcChain>
</file>

<file path=xl/sharedStrings.xml><?xml version="1.0" encoding="utf-8"?>
<sst xmlns="http://schemas.openxmlformats.org/spreadsheetml/2006/main" count="317" uniqueCount="192">
  <si>
    <t>TECHNICKÝ POPIS</t>
  </si>
  <si>
    <t xml:space="preserve">REFERENČNÍ VÝROBCE </t>
  </si>
  <si>
    <t>M.J.</t>
  </si>
  <si>
    <t>POČET M.J.</t>
  </si>
  <si>
    <t>CENA M.J.</t>
  </si>
  <si>
    <t>POKYNY PRO ZPRACOVÁNÍ FINANČNÍ NABÍDKY</t>
  </si>
  <si>
    <t>Kompatibilita referenčních výrobků</t>
  </si>
  <si>
    <t>Referenční výrobky jsou navrženy z důvodu zachování kompatibility se stávajícím systémem EPS v budově Domov u fontány Přelouč. Zadavatel připouští použití jiných materiálů a výrobků, které zajistí tuto kompatibilitu.</t>
  </si>
  <si>
    <t>Požadavky na dodavatele:</t>
  </si>
  <si>
    <t>Požadavky na investora nebo zadavatele:</t>
  </si>
  <si>
    <t>Soupis prací, dodávek a služeb</t>
  </si>
  <si>
    <t>Stavba:</t>
  </si>
  <si>
    <t>Domov u fontány Přelouč</t>
  </si>
  <si>
    <t>Zadavatel</t>
  </si>
  <si>
    <t>Pardubický kraj</t>
  </si>
  <si>
    <t>IČO:</t>
  </si>
  <si>
    <t>70892822</t>
  </si>
  <si>
    <t>Komenského náměstí 125</t>
  </si>
  <si>
    <t>DIČ:</t>
  </si>
  <si>
    <t>CZ70892822</t>
  </si>
  <si>
    <t>53002</t>
  </si>
  <si>
    <t>Pardubice-Pardubice-Staré Město</t>
  </si>
  <si>
    <t>Projektant:</t>
  </si>
  <si>
    <t>Mgr. Jan Hejret</t>
  </si>
  <si>
    <t>74478095</t>
  </si>
  <si>
    <t>Rybalkova 939</t>
  </si>
  <si>
    <t>CZ7610163077</t>
  </si>
  <si>
    <t>55101</t>
  </si>
  <si>
    <t>Jaroměř</t>
  </si>
  <si>
    <t>Zhotovitel:</t>
  </si>
  <si>
    <t>Vypracoval:</t>
  </si>
  <si>
    <t>Rozpis ceny</t>
  </si>
  <si>
    <t>Celkem</t>
  </si>
  <si>
    <t>Elektrická požární signalizace</t>
  </si>
  <si>
    <t>Úpravy povrchů vnitřní</t>
  </si>
  <si>
    <t>Vedlejší náklady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</si>
  <si>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</si>
  <si>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</si>
  <si>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</si>
  <si>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</si>
  <si>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</si>
  <si>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</si>
  <si>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</si>
  <si>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Cena celkem bez DPH</t>
  </si>
  <si>
    <t>Cena celkem s DPH</t>
  </si>
  <si>
    <t>CZK</t>
  </si>
  <si>
    <t>REFERENČNÍ TYP</t>
  </si>
  <si>
    <t>CENA CELKEM</t>
  </si>
  <si>
    <t>CENOVÁ SOUSTAVA</t>
  </si>
  <si>
    <t>ELEKTRICKÁ POŽÁRNÍ SIGNALIZACE</t>
  </si>
  <si>
    <t>1.</t>
  </si>
  <si>
    <t>Elektrická požární signalizace – EPS</t>
  </si>
  <si>
    <t>1.1</t>
  </si>
  <si>
    <t>Modulární analogová adresovatelná ústředna, až 3072 adres, obsahuje displej vč. ovládacího panelu, desku systémovou DSY-2, desku zdroje DZD-1, 12 slotů pro volitelné desky, 1x zdroj 24V/5A, prostor pro 2 akumulátory 12V/40Ah. Dodávka a montáž.</t>
  </si>
  <si>
    <t>LITES</t>
  </si>
  <si>
    <t>MHU 117</t>
  </si>
  <si>
    <t>ks</t>
  </si>
  <si>
    <t>vlastní</t>
  </si>
  <si>
    <t>1.2</t>
  </si>
  <si>
    <t>Akumulátor 12V, 40Ah. Dodávka a montáž.</t>
  </si>
  <si>
    <t>1.3</t>
  </si>
  <si>
    <t>Deska linková, 2 izolované kruhové linky, max. 256 adres. Dodávka a montáž.</t>
  </si>
  <si>
    <t>DLI-1</t>
  </si>
  <si>
    <t>1.4</t>
  </si>
  <si>
    <t>Deska master, pro síťování ústředen a tabel, až 16 zařízení typu master. Dodávka a montáž.</t>
  </si>
  <si>
    <t>DMA-1</t>
  </si>
  <si>
    <t>1.5</t>
  </si>
  <si>
    <t>Deska periferií GSM(LTE)/LAN. Dodávka a montáž.</t>
  </si>
  <si>
    <t>DPE-2</t>
  </si>
  <si>
    <t>1.6</t>
  </si>
  <si>
    <t>Tablo obsluhy k MHU 116, MHU 117. Dodávka a montáž.</t>
  </si>
  <si>
    <t>MHS 817</t>
  </si>
  <si>
    <t>1.7</t>
  </si>
  <si>
    <t>Hlásič kouře optický interaktivní. Dodávka a montáž.</t>
  </si>
  <si>
    <t>MHG 262</t>
  </si>
  <si>
    <t>1.8</t>
  </si>
  <si>
    <t>Hlásič kouře optický interaktivní s izolátorem. Dodávka a montáž.</t>
  </si>
  <si>
    <t>MHG 262i</t>
  </si>
  <si>
    <t>1.9</t>
  </si>
  <si>
    <t>Hlásič teplot interaktivní,(45÷90)°C. Dodávka a montáž.</t>
  </si>
  <si>
    <t>MHG 362</t>
  </si>
  <si>
    <t>1.10</t>
  </si>
  <si>
    <t>Zásuvka pro adresovatelné a interaktivní hlásiče. Dodávka a montáž.</t>
  </si>
  <si>
    <t>MHY 734</t>
  </si>
  <si>
    <t>1.11</t>
  </si>
  <si>
    <t>Hlásič tlačítkový adresný a konvenční (s náhradním sklem, bez klíče). Dodávka a montáž.</t>
  </si>
  <si>
    <t>MHA 142</t>
  </si>
  <si>
    <t>1.12</t>
  </si>
  <si>
    <t>Prvek vstupně/výstupní s hlídanými výstupy (2xIN/2xOUT) v krabici. Dodávka a montáž.</t>
  </si>
  <si>
    <t>MHY 926</t>
  </si>
  <si>
    <t>1.13</t>
  </si>
  <si>
    <t>Prvek vstupně /výstupní (1xIN/1xOUT) v krabici. Dodávka a montáž.</t>
  </si>
  <si>
    <t>MHY 923</t>
  </si>
  <si>
    <t>1.14</t>
  </si>
  <si>
    <t>Vstupní prvek čtyřnásobný, v krabici, 4xIN, v krabici. Dodávka a montáž.</t>
  </si>
  <si>
    <t>MHY 943</t>
  </si>
  <si>
    <t>1.15</t>
  </si>
  <si>
    <t>Hlásič kouře lineární interaktivní adresný v odrazové variantě do 100m s motorickým nastavením optiky a laserovým zaměřovačem. Dodávka a montáž.</t>
  </si>
  <si>
    <t>MHG 664</t>
  </si>
  <si>
    <t>1.16</t>
  </si>
  <si>
    <t>Přípravek indikační IP 40 k MHG 664. Dodávka a montáž.</t>
  </si>
  <si>
    <t>MHY 740.286</t>
  </si>
  <si>
    <t>1.17</t>
  </si>
  <si>
    <t>Siréna, 9-28Vss, 102 dB, odběr 16mA/24V, IP 65, vysoká patice, rudá. Dodávka a montáž.</t>
  </si>
  <si>
    <t>ROLP/R/D</t>
  </si>
  <si>
    <t>1.18</t>
  </si>
  <si>
    <t>Označení hlásičů dle požadavku PCO HZS – bílá samolepka s vyznačenými SW krátkými adresami. Velikost písma – výška místnosti do 3 m – Arial 40 bodů, výška místnosti do 7 m – Arial 80 bodů, výška místnosti nad 7 m – Arial 120 bodů). Dodávka a montáž.</t>
  </si>
  <si>
    <t>1.19</t>
  </si>
  <si>
    <t>Kabel pro kruhová vedení smyček s hlásiči, 1x2x0,8, třída reakce na oheň B2ca-s1-d1-a1. Dodávka a montáž.</t>
  </si>
  <si>
    <t>m</t>
  </si>
  <si>
    <t>1.20</t>
  </si>
  <si>
    <t>Kabel pro kruhové vedení smyčky se vstupně-výstupními moduly a sirénových lnek, 1x2x0,8, zaručená funkční integrita při požáru, třída reakce na oheň B2ca-s1-d1-a1. Dodávka a montáž.</t>
  </si>
  <si>
    <t>1.21</t>
  </si>
  <si>
    <t>Kabel pro napojení tabla, 2x2x0,8, zaručená funkční integrita při požáru, třída reakce na oheň B2ca-s1-d1-a1. Dodávka a montáž.</t>
  </si>
  <si>
    <t>1.22</t>
  </si>
  <si>
    <t>Lišta hranatá 40x20 mm plastová. Dodávka a montáž.</t>
  </si>
  <si>
    <t>1.23</t>
  </si>
  <si>
    <t>Lišta hranatá 20x10 mm plastová. Dodávka a montáž.</t>
  </si>
  <si>
    <t>1.24</t>
  </si>
  <si>
    <t>Úchytka pro jednotlivý kabel se zaručenou funkčností v ohni – kabel 1x2x0,8. Dodávka a montáž.</t>
  </si>
  <si>
    <t>1.25</t>
  </si>
  <si>
    <t>Úchytka pro jednotlivý kabel se zaručenou funkčností v ohni – kabel 2x2x0,8. Dodávka a montáž.</t>
  </si>
  <si>
    <t>1.26</t>
  </si>
  <si>
    <t>Šroub k nehořlavým příchytkám. Dodávka a montáž.</t>
  </si>
  <si>
    <t>1.27</t>
  </si>
  <si>
    <t>Úchytka pro jednotlivý kabel bez zaručené funkčností v ohni – kabel 1x2x0,8. Dodávka a montáž.</t>
  </si>
  <si>
    <t>1.28</t>
  </si>
  <si>
    <t>Šroub k příchytkám. Dodávka a montáž.</t>
  </si>
  <si>
    <t>1.29</t>
  </si>
  <si>
    <t>Trubka do podlah (do betonu) ohebná, průměr 25 mm. Dodávka a montáž.</t>
  </si>
  <si>
    <t>1.30</t>
  </si>
  <si>
    <t>Protahovací drát. Dodávka a montáž.</t>
  </si>
  <si>
    <t>1.31</t>
  </si>
  <si>
    <t>Frézování drážky 200 x 50 mm včetně zapravení a úklidu. Dodávka a montáž.</t>
  </si>
  <si>
    <t>1.32</t>
  </si>
  <si>
    <t>Frézování drážky 70 mm x 35 mm včetně zapravení a úklidu. Dodávka a montáž.</t>
  </si>
  <si>
    <t>1.33</t>
  </si>
  <si>
    <t>Vrtání prostupu železobetonovými stěnami a stropy, průměr do 50 mm, délka do 50 cm</t>
  </si>
  <si>
    <t>1.34</t>
  </si>
  <si>
    <t>Vrtání prostupu železobetonovými stěnami a stropy, průměr do 20 mm, délka do 50 cm</t>
  </si>
  <si>
    <t>1.35</t>
  </si>
  <si>
    <t>Programování systému</t>
  </si>
  <si>
    <t>1.36</t>
  </si>
  <si>
    <t>Výchozí revize a výchozí kontrola provozuschopnosti EPS</t>
  </si>
  <si>
    <t>1.37</t>
  </si>
  <si>
    <t>Zkušební provoz, školení obsluhy</t>
  </si>
  <si>
    <t>1.38</t>
  </si>
  <si>
    <t>Koordinační zkoušky</t>
  </si>
  <si>
    <t>1.39</t>
  </si>
  <si>
    <t>Provozní kniha EPS. Dodávka.</t>
  </si>
  <si>
    <t>1.40</t>
  </si>
  <si>
    <t>Kabelový žlab, včetně uchycovacího a spojovacího materiálu (spojky, závěsy, kotvy), 50 (š) x 60 (v) mm Dodávka a montáž.</t>
  </si>
  <si>
    <t>1.41</t>
  </si>
  <si>
    <t>Stavební přípomoce (prostupy ve zděných stěnách)</t>
  </si>
  <si>
    <t>kpl</t>
  </si>
  <si>
    <t>1.42</t>
  </si>
  <si>
    <t>Drobný instalační materiál - hmoždinky, vruty, zdrhovací pásky… Dodávka a montáž.</t>
  </si>
  <si>
    <t>1.43</t>
  </si>
  <si>
    <t>Rozebrání a zpětné složení minerálních rozebíratelných  podhledů</t>
  </si>
  <si>
    <t>hod</t>
  </si>
  <si>
    <t>1.44</t>
  </si>
  <si>
    <t>Požární ucpávka certifikovaná Dodávka a montáž.</t>
  </si>
  <si>
    <t>2.</t>
  </si>
  <si>
    <t>2.1</t>
  </si>
  <si>
    <t>m2</t>
  </si>
  <si>
    <t>2.2</t>
  </si>
  <si>
    <t>3.</t>
  </si>
  <si>
    <t>005121011R</t>
  </si>
  <si>
    <t>Vybudování zařízení staveniště pro JKSO 801 až 803</t>
  </si>
  <si>
    <t>soubor</t>
  </si>
  <si>
    <t>005121021R</t>
  </si>
  <si>
    <t>Provoz zařízení staveniště pro JKSO 801 až 803</t>
  </si>
  <si>
    <t>005121031R</t>
  </si>
  <si>
    <t>Odstranění zařízení staveniště pro JKSO 801 až 803</t>
  </si>
  <si>
    <t>4.</t>
  </si>
  <si>
    <t>005211080R</t>
  </si>
  <si>
    <t>Bezpečnostní a hygienická opatření na staveništi. 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</si>
  <si>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005211010R</t>
  </si>
  <si>
    <t>Předání a převzetí staveniště. Náklady spojené s účastí zhotovitele na předání a převzetí staveniště.</t>
  </si>
  <si>
    <t>00524 R</t>
  </si>
  <si>
    <t>Předání a převzetí díla. Náklady zhotovitele, které vzniknou v souvislosti s povinnostmi zhotovitele při předání a převzetí díla.</t>
  </si>
  <si>
    <t>005241010R</t>
  </si>
  <si>
    <t>Dokumentace skutečného provedení. „Náklady na vyhotovení dokumentace skutečného provedení stavby v počtu třech  paré. Dokumentace bude předána v tištěné formě a na CD ve dvou formátech (veškerá dokumetnace v PDF,  výkresová část v DWG a PDF)“</t>
  </si>
  <si>
    <t>005261010R</t>
  </si>
  <si>
    <t>Pojištění dodavatele a pojištění díla. Náklady spojené s povinným pojištěním dodavatele nebo stavebního díla v rozsahu obchodních podmínek.</t>
  </si>
  <si>
    <t>ČÍSLO POLOŽKY</t>
  </si>
  <si>
    <t>Výmalba vyplněných a zaštukovaných drážek v omítce v šíři 1 m, odstín dle původní barvy, podkladová penetrace</t>
  </si>
  <si>
    <t>dobudování systému elektrické požární signalizace</t>
  </si>
  <si>
    <t>Při zpracování nabídky si potencionální dodavatel vyjasní případné nejasnosti tak, aby jeho nabídka byla konečná a úplná</t>
  </si>
  <si>
    <t>Při zpracování nabídky budou zadavatelem poskytnuty veškeré části projektové dokumentace</t>
  </si>
  <si>
    <t>RTS 24/ II</t>
  </si>
  <si>
    <t xml:space="preserve">Opravy štukové omítky v místech drážek a prostupů pro instalaci kabelů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</si>
</sst>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General_)"/>
    <numFmt numFmtId="165" formatCode="#,##0.00&quot; Kč&quot;"/>
  </numFmts>
  <fonts count="25" x14ac:knownFonts="1">
    <font>
      <sz val="10"/>
      <name val="Arial CE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6"/>
      <name val="Arial"/>
      <family val="2"/>
      <charset val="238"/>
    </font>
    <font>
      <sz val="11"/>
      <color indexed="9"/>
      <name val="Calibri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9"/>
      <color indexed="10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family val="2"/>
      <charset val="238"/>
    </font>
    <font>
      <b/>
      <sz val="9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9"/>
      <name val="Arial CE"/>
      <family val="2"/>
      <charset val="238"/>
    </font>
    <font>
      <sz val="9"/>
      <name val="Arial"/>
      <family val="2"/>
      <charset val="1"/>
    </font>
    <font>
      <sz val="10"/>
      <name val="Arial CE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27"/>
        <bgColor indexed="9"/>
      </patternFill>
    </fill>
    <fill>
      <patternFill patternType="solid">
        <fgColor indexed="31"/>
        <bgColor indexed="27"/>
      </patternFill>
    </fill>
    <fill>
      <patternFill patternType="solid">
        <fgColor indexed="44"/>
        <bgColor indexed="22"/>
      </patternFill>
    </fill>
    <fill>
      <patternFill patternType="solid">
        <fgColor theme="0" tint="-0.249977111117893"/>
        <bgColor indexed="9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2" borderId="0" applyNumberFormat="0" applyBorder="0" applyAlignment="0" applyProtection="0"/>
    <xf numFmtId="164" fontId="4" fillId="0" borderId="0" applyFill="0"/>
    <xf numFmtId="0" fontId="24" fillId="3" borderId="3" applyNumberFormat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</cellStyleXfs>
  <cellXfs count="162">
    <xf numFmtId="0" fontId="0" fillId="0" borderId="0" xfId="0"/>
    <xf numFmtId="0" fontId="0" fillId="0" borderId="0" xfId="0" applyProtection="1">
      <protection locked="0"/>
    </xf>
    <xf numFmtId="0" fontId="6" fillId="7" borderId="4" xfId="0" applyFont="1" applyFill="1" applyBorder="1" applyAlignment="1" applyProtection="1">
      <alignment horizontal="center" vertical="center"/>
    </xf>
    <xf numFmtId="0" fontId="6" fillId="7" borderId="4" xfId="0" applyFont="1" applyFill="1" applyBorder="1" applyAlignment="1" applyProtection="1">
      <alignment horizontal="center" vertical="center" wrapText="1"/>
    </xf>
    <xf numFmtId="0" fontId="6" fillId="7" borderId="0" xfId="0" applyFont="1" applyFill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6" fillId="0" borderId="5" xfId="0" applyFont="1" applyBorder="1" applyProtection="1">
      <protection locked="0"/>
    </xf>
    <xf numFmtId="0" fontId="6" fillId="0" borderId="5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9" fillId="0" borderId="5" xfId="0" applyFont="1" applyBorder="1" applyAlignment="1" applyProtection="1">
      <alignment horizontal="center"/>
      <protection locked="0"/>
    </xf>
    <xf numFmtId="0" fontId="11" fillId="8" borderId="6" xfId="0" applyNumberFormat="1" applyFont="1" applyFill="1" applyBorder="1" applyAlignment="1" applyProtection="1">
      <alignment horizontal="left" vertical="center" indent="1"/>
    </xf>
    <xf numFmtId="0" fontId="0" fillId="8" borderId="0" xfId="0" applyNumberFormat="1" applyFill="1" applyAlignment="1" applyProtection="1"/>
    <xf numFmtId="49" fontId="12" fillId="8" borderId="0" xfId="0" applyNumberFormat="1" applyFont="1" applyFill="1" applyAlignment="1" applyProtection="1">
      <alignment horizontal="left" vertical="center"/>
    </xf>
    <xf numFmtId="0" fontId="0" fillId="8" borderId="6" xfId="0" applyNumberFormat="1" applyFill="1" applyBorder="1" applyAlignment="1" applyProtection="1">
      <alignment horizontal="left" vertical="center" indent="1"/>
    </xf>
    <xf numFmtId="0" fontId="13" fillId="8" borderId="0" xfId="0" applyNumberFormat="1" applyFont="1" applyFill="1" applyAlignment="1" applyProtection="1">
      <alignment horizontal="left" vertical="center"/>
    </xf>
    <xf numFmtId="0" fontId="0" fillId="8" borderId="7" xfId="0" applyNumberFormat="1" applyFill="1" applyBorder="1" applyAlignment="1" applyProtection="1">
      <alignment horizontal="left" vertical="center" indent="1"/>
    </xf>
    <xf numFmtId="0" fontId="0" fillId="8" borderId="8" xfId="0" applyNumberFormat="1" applyFill="1" applyBorder="1" applyAlignment="1" applyProtection="1"/>
    <xf numFmtId="0" fontId="13" fillId="8" borderId="8" xfId="0" applyNumberFormat="1" applyFont="1" applyFill="1" applyBorder="1" applyAlignment="1" applyProtection="1">
      <alignment horizontal="left" vertical="center"/>
    </xf>
    <xf numFmtId="0" fontId="0" fillId="0" borderId="6" xfId="0" applyNumberFormat="1" applyFont="1" applyBorder="1" applyAlignment="1" applyProtection="1">
      <alignment horizontal="left" vertical="center" indent="1"/>
    </xf>
    <xf numFmtId="0" fontId="0" fillId="0" borderId="0" xfId="0" applyNumberFormat="1" applyAlignment="1" applyProtection="1"/>
    <xf numFmtId="0" fontId="0" fillId="0" borderId="0" xfId="0" applyNumberFormat="1" applyFont="1" applyAlignment="1" applyProtection="1">
      <alignment horizontal="right" vertical="center"/>
    </xf>
    <xf numFmtId="49" fontId="13" fillId="0" borderId="0" xfId="0" applyNumberFormat="1" applyFont="1" applyAlignment="1" applyProtection="1">
      <alignment horizontal="left" vertical="center"/>
    </xf>
    <xf numFmtId="0" fontId="0" fillId="0" borderId="9" xfId="0" applyNumberFormat="1" applyBorder="1" applyAlignment="1" applyProtection="1"/>
    <xf numFmtId="0" fontId="13" fillId="0" borderId="6" xfId="0" applyNumberFormat="1" applyFont="1" applyBorder="1" applyAlignment="1" applyProtection="1">
      <alignment horizontal="left" vertical="center" indent="1"/>
    </xf>
    <xf numFmtId="0" fontId="13" fillId="0" borderId="0" xfId="0" applyNumberFormat="1" applyFont="1" applyAlignment="1" applyProtection="1">
      <alignment vertical="center"/>
    </xf>
    <xf numFmtId="0" fontId="13" fillId="0" borderId="7" xfId="0" applyNumberFormat="1" applyFont="1" applyBorder="1" applyAlignment="1" applyProtection="1">
      <alignment horizontal="left" vertical="center" indent="1"/>
    </xf>
    <xf numFmtId="0" fontId="13" fillId="0" borderId="8" xfId="0" applyNumberFormat="1" applyFont="1" applyBorder="1" applyAlignment="1" applyProtection="1">
      <alignment horizontal="right" vertical="center"/>
    </xf>
    <xf numFmtId="49" fontId="13" fillId="0" borderId="8" xfId="0" applyNumberFormat="1" applyFont="1" applyBorder="1" applyAlignment="1" applyProtection="1">
      <alignment horizontal="left" vertical="center" wrapText="1"/>
    </xf>
    <xf numFmtId="0" fontId="0" fillId="0" borderId="8" xfId="0" applyNumberFormat="1" applyBorder="1" applyAlignment="1" applyProtection="1">
      <alignment vertical="center"/>
    </xf>
    <xf numFmtId="0" fontId="13" fillId="0" borderId="8" xfId="0" applyNumberFormat="1" applyFont="1" applyBorder="1" applyAlignment="1" applyProtection="1">
      <alignment vertical="center"/>
    </xf>
    <xf numFmtId="0" fontId="0" fillId="0" borderId="10" xfId="0" applyNumberFormat="1" applyBorder="1" applyAlignment="1" applyProtection="1"/>
    <xf numFmtId="0" fontId="0" fillId="0" borderId="7" xfId="0" applyNumberFormat="1" applyBorder="1" applyAlignment="1" applyProtection="1">
      <alignment horizontal="left" indent="1"/>
    </xf>
    <xf numFmtId="0" fontId="0" fillId="0" borderId="8" xfId="0" applyNumberFormat="1" applyBorder="1" applyAlignment="1" applyProtection="1"/>
    <xf numFmtId="0" fontId="0" fillId="0" borderId="8" xfId="0" applyNumberFormat="1" applyBorder="1" applyAlignment="1" applyProtection="1">
      <alignment horizontal="right"/>
    </xf>
    <xf numFmtId="0" fontId="0" fillId="0" borderId="6" xfId="0" applyNumberFormat="1" applyFont="1" applyBorder="1" applyAlignment="1" applyProtection="1">
      <alignment horizontal="left" vertical="center" indent="1"/>
      <protection locked="0"/>
    </xf>
    <xf numFmtId="0" fontId="0" fillId="0" borderId="0" xfId="0" applyNumberFormat="1" applyAlignment="1" applyProtection="1">
      <protection locked="0"/>
    </xf>
    <xf numFmtId="0" fontId="0" fillId="0" borderId="0" xfId="0" applyNumberFormat="1" applyFont="1" applyAlignment="1" applyProtection="1">
      <alignment horizontal="right" vertical="center"/>
      <protection locked="0"/>
    </xf>
    <xf numFmtId="0" fontId="13" fillId="9" borderId="0" xfId="0" applyNumberFormat="1" applyFont="1" applyFill="1" applyAlignment="1" applyProtection="1">
      <alignment horizontal="left" vertical="center"/>
      <protection locked="0"/>
    </xf>
    <xf numFmtId="0" fontId="0" fillId="0" borderId="9" xfId="0" applyNumberFormat="1" applyBorder="1" applyAlignment="1" applyProtection="1">
      <protection locked="0"/>
    </xf>
    <xf numFmtId="0" fontId="13" fillId="0" borderId="6" xfId="0" applyNumberFormat="1" applyFont="1" applyBorder="1" applyAlignment="1" applyProtection="1">
      <alignment horizontal="left" vertical="center" indent="1"/>
      <protection locked="0"/>
    </xf>
    <xf numFmtId="0" fontId="13" fillId="0" borderId="0" xfId="0" applyNumberFormat="1" applyFont="1" applyAlignment="1" applyProtection="1">
      <alignment vertical="center"/>
      <protection locked="0"/>
    </xf>
    <xf numFmtId="0" fontId="13" fillId="0" borderId="7" xfId="0" applyNumberFormat="1" applyFont="1" applyBorder="1" applyAlignment="1" applyProtection="1">
      <alignment horizontal="left" vertical="center" indent="1"/>
      <protection locked="0"/>
    </xf>
    <xf numFmtId="0" fontId="13" fillId="0" borderId="8" xfId="0" applyNumberFormat="1" applyFont="1" applyBorder="1" applyAlignment="1" applyProtection="1">
      <alignment horizontal="right" vertical="center"/>
      <protection locked="0"/>
    </xf>
    <xf numFmtId="0" fontId="13" fillId="9" borderId="8" xfId="0" applyNumberFormat="1" applyFont="1" applyFill="1" applyBorder="1" applyAlignment="1" applyProtection="1">
      <alignment horizontal="left" vertical="center"/>
      <protection locked="0"/>
    </xf>
    <xf numFmtId="0" fontId="0" fillId="0" borderId="8" xfId="0" applyNumberFormat="1" applyBorder="1" applyAlignment="1" applyProtection="1">
      <alignment horizontal="right" vertical="center"/>
      <protection locked="0"/>
    </xf>
    <xf numFmtId="0" fontId="13" fillId="0" borderId="8" xfId="0" applyNumberFormat="1" applyFont="1" applyBorder="1" applyAlignment="1" applyProtection="1">
      <alignment vertical="center"/>
      <protection locked="0"/>
    </xf>
    <xf numFmtId="0" fontId="0" fillId="0" borderId="10" xfId="0" applyNumberFormat="1" applyBorder="1" applyAlignment="1" applyProtection="1">
      <protection locked="0"/>
    </xf>
    <xf numFmtId="0" fontId="0" fillId="0" borderId="11" xfId="0" applyNumberFormat="1" applyFont="1" applyBorder="1" applyAlignment="1" applyProtection="1">
      <alignment horizontal="left" vertical="top" indent="1"/>
      <protection locked="0"/>
    </xf>
    <xf numFmtId="0" fontId="0" fillId="0" borderId="12" xfId="0" applyNumberFormat="1" applyBorder="1" applyAlignment="1" applyProtection="1">
      <alignment vertical="top"/>
      <protection locked="0"/>
    </xf>
    <xf numFmtId="0" fontId="0" fillId="0" borderId="12" xfId="0" applyNumberFormat="1" applyBorder="1" applyAlignment="1" applyProtection="1">
      <alignment horizontal="right" vertical="center"/>
      <protection locked="0"/>
    </xf>
    <xf numFmtId="0" fontId="13" fillId="0" borderId="12" xfId="0" applyNumberFormat="1" applyFont="1" applyBorder="1" applyAlignment="1" applyProtection="1">
      <alignment vertical="center"/>
      <protection locked="0"/>
    </xf>
    <xf numFmtId="0" fontId="0" fillId="0" borderId="13" xfId="0" applyNumberFormat="1" applyBorder="1" applyAlignment="1" applyProtection="1">
      <protection locked="0"/>
    </xf>
    <xf numFmtId="0" fontId="0" fillId="0" borderId="8" xfId="0" applyNumberFormat="1" applyBorder="1" applyAlignment="1" applyProtection="1">
      <alignment horizontal="left"/>
    </xf>
    <xf numFmtId="0" fontId="0" fillId="0" borderId="14" xfId="0" applyNumberFormat="1" applyFont="1" applyBorder="1" applyAlignment="1" applyProtection="1">
      <alignment horizontal="left" vertical="center" indent="1"/>
    </xf>
    <xf numFmtId="0" fontId="0" fillId="0" borderId="15" xfId="0" applyNumberFormat="1" applyBorder="1" applyAlignment="1" applyProtection="1">
      <alignment horizontal="left" vertical="center"/>
    </xf>
    <xf numFmtId="0" fontId="0" fillId="0" borderId="15" xfId="0" applyNumberFormat="1" applyBorder="1" applyAlignment="1" applyProtection="1"/>
    <xf numFmtId="0" fontId="13" fillId="0" borderId="14" xfId="0" applyNumberFormat="1" applyFont="1" applyBorder="1" applyAlignment="1" applyProtection="1">
      <alignment horizontal="left" vertical="center" indent="1"/>
    </xf>
    <xf numFmtId="0" fontId="13" fillId="0" borderId="15" xfId="0" applyNumberFormat="1" applyFont="1" applyBorder="1" applyAlignment="1" applyProtection="1">
      <alignment horizontal="left" vertical="center"/>
    </xf>
    <xf numFmtId="0" fontId="13" fillId="0" borderId="15" xfId="0" applyNumberFormat="1" applyFont="1" applyBorder="1" applyAlignment="1" applyProtection="1"/>
    <xf numFmtId="0" fontId="0" fillId="0" borderId="14" xfId="0" applyNumberFormat="1" applyFont="1" applyBorder="1" applyAlignment="1" applyProtection="1">
      <alignment horizontal="left" indent="1"/>
    </xf>
    <xf numFmtId="1" fontId="13" fillId="0" borderId="15" xfId="0" applyNumberFormat="1" applyFont="1" applyBorder="1" applyAlignment="1" applyProtection="1">
      <alignment horizontal="right" vertical="center"/>
    </xf>
    <xf numFmtId="0" fontId="0" fillId="0" borderId="15" xfId="0" applyNumberFormat="1" applyBorder="1" applyAlignment="1" applyProtection="1">
      <alignment horizontal="left" vertical="center" indent="1"/>
    </xf>
    <xf numFmtId="0" fontId="13" fillId="0" borderId="15" xfId="0" applyNumberFormat="1" applyFont="1" applyBorder="1" applyAlignment="1" applyProtection="1">
      <alignment vertical="center"/>
    </xf>
    <xf numFmtId="49" fontId="0" fillId="0" borderId="16" xfId="0" applyNumberFormat="1" applyBorder="1" applyAlignment="1" applyProtection="1">
      <alignment horizontal="left" vertical="center"/>
    </xf>
    <xf numFmtId="1" fontId="13" fillId="0" borderId="17" xfId="0" applyNumberFormat="1" applyFont="1" applyBorder="1" applyAlignment="1" applyProtection="1">
      <alignment horizontal="right" vertical="center"/>
    </xf>
    <xf numFmtId="0" fontId="0" fillId="0" borderId="7" xfId="0" applyNumberFormat="1" applyFont="1" applyBorder="1" applyAlignment="1" applyProtection="1">
      <alignment horizontal="left" vertical="center" indent="1"/>
    </xf>
    <xf numFmtId="0" fontId="0" fillId="0" borderId="8" xfId="0" applyNumberFormat="1" applyBorder="1" applyAlignment="1" applyProtection="1">
      <alignment horizontal="left" vertical="center"/>
    </xf>
    <xf numFmtId="1" fontId="13" fillId="0" borderId="18" xfId="0" applyNumberFormat="1" applyFont="1" applyBorder="1" applyAlignment="1" applyProtection="1">
      <alignment horizontal="right" vertical="center"/>
    </xf>
    <xf numFmtId="0" fontId="0" fillId="0" borderId="8" xfId="0" applyNumberFormat="1" applyFont="1" applyBorder="1" applyAlignment="1" applyProtection="1">
      <alignment horizontal="left" vertical="center" indent="1"/>
    </xf>
    <xf numFmtId="49" fontId="0" fillId="0" borderId="10" xfId="0" applyNumberFormat="1" applyBorder="1" applyAlignment="1" applyProtection="1">
      <alignment horizontal="left" vertical="center"/>
    </xf>
    <xf numFmtId="0" fontId="16" fillId="8" borderId="19" xfId="0" applyNumberFormat="1" applyFont="1" applyFill="1" applyBorder="1" applyAlignment="1" applyProtection="1">
      <alignment horizontal="left" vertical="center" indent="1"/>
    </xf>
    <xf numFmtId="0" fontId="17" fillId="8" borderId="20" xfId="0" applyNumberFormat="1" applyFont="1" applyFill="1" applyBorder="1" applyAlignment="1" applyProtection="1">
      <alignment horizontal="left" vertical="center"/>
    </xf>
    <xf numFmtId="0" fontId="0" fillId="8" borderId="20" xfId="0" applyNumberFormat="1" applyFill="1" applyBorder="1" applyAlignment="1" applyProtection="1">
      <alignment horizontal="left" vertical="center"/>
    </xf>
    <xf numFmtId="4" fontId="16" fillId="8" borderId="20" xfId="0" applyNumberFormat="1" applyFont="1" applyFill="1" applyBorder="1" applyAlignment="1" applyProtection="1">
      <alignment horizontal="left" vertical="center"/>
    </xf>
    <xf numFmtId="49" fontId="0" fillId="8" borderId="21" xfId="0" applyNumberFormat="1" applyFill="1" applyBorder="1" applyAlignment="1" applyProtection="1">
      <alignment horizontal="left" vertical="center"/>
    </xf>
    <xf numFmtId="0" fontId="0" fillId="8" borderId="20" xfId="0" applyNumberFormat="1" applyFill="1" applyBorder="1" applyAlignment="1" applyProtection="1"/>
    <xf numFmtId="49" fontId="13" fillId="8" borderId="21" xfId="0" applyNumberFormat="1" applyFont="1" applyFill="1" applyBorder="1" applyAlignment="1" applyProtection="1">
      <alignment horizontal="left" vertical="center"/>
    </xf>
    <xf numFmtId="0" fontId="19" fillId="0" borderId="0" xfId="0" applyFont="1" applyFill="1" applyBorder="1" applyAlignment="1" applyProtection="1">
      <alignment horizontal="center"/>
      <protection locked="0"/>
    </xf>
    <xf numFmtId="165" fontId="20" fillId="0" borderId="0" xfId="0" applyNumberFormat="1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6" fillId="7" borderId="0" xfId="0" applyFont="1" applyFill="1" applyBorder="1" applyAlignment="1" applyProtection="1">
      <alignment horizontal="center" vertical="center"/>
      <protection locked="0"/>
    </xf>
    <xf numFmtId="165" fontId="16" fillId="0" borderId="0" xfId="0" applyNumberFormat="1" applyFont="1" applyFill="1" applyBorder="1" applyAlignment="1" applyProtection="1">
      <alignment vertical="center"/>
      <protection locked="0"/>
    </xf>
    <xf numFmtId="0" fontId="21" fillId="0" borderId="0" xfId="0" applyFont="1" applyFill="1" applyBorder="1" applyAlignment="1" applyProtection="1">
      <alignment vertical="center"/>
      <protection locked="0"/>
    </xf>
    <xf numFmtId="0" fontId="21" fillId="0" borderId="0" xfId="0" applyFont="1" applyFill="1" applyAlignment="1" applyProtection="1">
      <alignment vertical="center"/>
      <protection locked="0"/>
    </xf>
    <xf numFmtId="165" fontId="17" fillId="0" borderId="0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Fill="1" applyBorder="1" applyAlignment="1" applyProtection="1">
      <alignment vertical="center"/>
      <protection locked="0"/>
    </xf>
    <xf numFmtId="0" fontId="17" fillId="0" borderId="0" xfId="0" applyFont="1" applyFill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22" fillId="0" borderId="0" xfId="0" applyFont="1" applyFill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2" fillId="0" borderId="0" xfId="0" applyFont="1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165" fontId="20" fillId="0" borderId="0" xfId="0" applyNumberFormat="1" applyFont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49" fontId="22" fillId="0" borderId="26" xfId="0" applyNumberFormat="1" applyFont="1" applyFill="1" applyBorder="1" applyAlignment="1" applyProtection="1">
      <alignment horizontal="center" vertical="center"/>
    </xf>
    <xf numFmtId="0" fontId="22" fillId="0" borderId="26" xfId="0" applyFont="1" applyFill="1" applyBorder="1" applyAlignment="1" applyProtection="1">
      <alignment horizontal="left" vertical="center" wrapText="1"/>
    </xf>
    <xf numFmtId="0" fontId="22" fillId="0" borderId="26" xfId="0" applyFont="1" applyFill="1" applyBorder="1" applyAlignment="1" applyProtection="1">
      <alignment horizontal="center" vertical="center"/>
    </xf>
    <xf numFmtId="0" fontId="22" fillId="0" borderId="26" xfId="0" applyFont="1" applyFill="1" applyBorder="1" applyAlignment="1" applyProtection="1">
      <alignment horizontal="center" vertical="center" wrapText="1"/>
    </xf>
    <xf numFmtId="165" fontId="6" fillId="9" borderId="26" xfId="0" applyNumberFormat="1" applyFont="1" applyFill="1" applyBorder="1" applyAlignment="1" applyProtection="1">
      <alignment horizontal="right" vertical="center"/>
    </xf>
    <xf numFmtId="165" fontId="6" fillId="0" borderId="26" xfId="0" applyNumberFormat="1" applyFont="1" applyFill="1" applyBorder="1" applyAlignment="1" applyProtection="1">
      <alignment horizontal="right" vertical="center"/>
    </xf>
    <xf numFmtId="0" fontId="6" fillId="0" borderId="26" xfId="0" applyFont="1" applyFill="1" applyBorder="1" applyAlignment="1" applyProtection="1">
      <alignment horizontal="center" vertical="center"/>
    </xf>
    <xf numFmtId="0" fontId="6" fillId="0" borderId="26" xfId="0" applyFont="1" applyFill="1" applyBorder="1" applyAlignment="1" applyProtection="1">
      <alignment vertical="center"/>
    </xf>
    <xf numFmtId="0" fontId="6" fillId="0" borderId="26" xfId="0" applyFont="1" applyFill="1" applyBorder="1" applyAlignment="1" applyProtection="1">
      <alignment horizontal="left" vertical="center"/>
    </xf>
    <xf numFmtId="0" fontId="22" fillId="0" borderId="26" xfId="0" applyFont="1" applyFill="1" applyBorder="1" applyAlignment="1" applyProtection="1">
      <alignment horizontal="left" vertical="center"/>
    </xf>
    <xf numFmtId="0" fontId="23" fillId="0" borderId="26" xfId="0" applyFont="1" applyFill="1" applyBorder="1" applyAlignment="1" applyProtection="1">
      <alignment horizontal="left" vertical="center" wrapText="1"/>
    </xf>
    <xf numFmtId="0" fontId="23" fillId="0" borderId="26" xfId="0" applyFont="1" applyFill="1" applyBorder="1" applyAlignment="1" applyProtection="1">
      <alignment horizontal="center" vertical="center"/>
    </xf>
    <xf numFmtId="49" fontId="23" fillId="0" borderId="26" xfId="0" applyNumberFormat="1" applyFont="1" applyFill="1" applyBorder="1" applyAlignment="1" applyProtection="1">
      <alignment horizontal="center" vertical="center"/>
    </xf>
    <xf numFmtId="165" fontId="6" fillId="9" borderId="26" xfId="0" applyNumberFormat="1" applyFont="1" applyFill="1" applyBorder="1" applyAlignment="1" applyProtection="1">
      <alignment vertical="center"/>
    </xf>
    <xf numFmtId="165" fontId="6" fillId="0" borderId="26" xfId="0" applyNumberFormat="1" applyFont="1" applyFill="1" applyBorder="1" applyAlignment="1" applyProtection="1">
      <alignment vertical="center"/>
    </xf>
    <xf numFmtId="0" fontId="22" fillId="0" borderId="26" xfId="0" applyFont="1" applyBorder="1" applyAlignment="1" applyProtection="1">
      <alignment horizontal="center" vertical="center"/>
    </xf>
    <xf numFmtId="0" fontId="6" fillId="0" borderId="26" xfId="0" applyFont="1" applyFill="1" applyBorder="1" applyAlignment="1" applyProtection="1">
      <alignment horizontal="left" vertical="center" wrapText="1"/>
    </xf>
    <xf numFmtId="0" fontId="6" fillId="0" borderId="26" xfId="0" applyFont="1" applyFill="1" applyBorder="1" applyAlignment="1" applyProtection="1">
      <alignment vertical="center" wrapText="1"/>
    </xf>
    <xf numFmtId="0" fontId="7" fillId="10" borderId="26" xfId="0" applyFont="1" applyFill="1" applyBorder="1" applyAlignment="1" applyProtection="1">
      <alignment horizontal="center" vertical="center" wrapText="1"/>
      <protection locked="0"/>
    </xf>
    <xf numFmtId="165" fontId="7" fillId="10" borderId="26" xfId="0" applyNumberFormat="1" applyFont="1" applyFill="1" applyBorder="1" applyAlignment="1" applyProtection="1">
      <alignment horizontal="center" vertical="center" wrapText="1"/>
      <protection locked="0"/>
    </xf>
    <xf numFmtId="0" fontId="16" fillId="11" borderId="26" xfId="0" applyFont="1" applyFill="1" applyBorder="1" applyAlignment="1" applyProtection="1">
      <alignment vertical="center"/>
    </xf>
    <xf numFmtId="0" fontId="21" fillId="11" borderId="26" xfId="0" applyFont="1" applyFill="1" applyBorder="1" applyAlignment="1" applyProtection="1">
      <alignment vertical="center"/>
    </xf>
    <xf numFmtId="0" fontId="16" fillId="11" borderId="26" xfId="0" applyFont="1" applyFill="1" applyBorder="1" applyAlignment="1" applyProtection="1">
      <alignment horizontal="center" vertical="center"/>
    </xf>
    <xf numFmtId="0" fontId="21" fillId="11" borderId="26" xfId="0" applyFont="1" applyFill="1" applyBorder="1" applyAlignment="1" applyProtection="1">
      <alignment horizontal="center" vertical="center"/>
    </xf>
    <xf numFmtId="165" fontId="16" fillId="11" borderId="26" xfId="0" applyNumberFormat="1" applyFont="1" applyFill="1" applyBorder="1" applyAlignment="1" applyProtection="1">
      <alignment horizontal="center" vertical="center"/>
    </xf>
    <xf numFmtId="0" fontId="17" fillId="11" borderId="26" xfId="0" applyFont="1" applyFill="1" applyBorder="1" applyAlignment="1" applyProtection="1">
      <alignment vertical="center"/>
    </xf>
    <xf numFmtId="0" fontId="17" fillId="11" borderId="26" xfId="0" applyFont="1" applyFill="1" applyBorder="1" applyAlignment="1" applyProtection="1">
      <alignment horizontal="center" vertical="center"/>
    </xf>
    <xf numFmtId="165" fontId="17" fillId="11" borderId="26" xfId="0" applyNumberFormat="1" applyFont="1" applyFill="1" applyBorder="1" applyAlignment="1" applyProtection="1">
      <alignment vertical="center"/>
    </xf>
    <xf numFmtId="165" fontId="17" fillId="11" borderId="26" xfId="0" applyNumberFormat="1" applyFont="1" applyFill="1" applyBorder="1" applyAlignment="1" applyProtection="1">
      <alignment horizontal="center" vertical="center"/>
    </xf>
    <xf numFmtId="49" fontId="13" fillId="11" borderId="26" xfId="0" applyNumberFormat="1" applyFont="1" applyFill="1" applyBorder="1" applyAlignment="1" applyProtection="1">
      <alignment horizontal="center" vertical="center"/>
    </xf>
    <xf numFmtId="165" fontId="15" fillId="11" borderId="26" xfId="0" applyNumberFormat="1" applyFont="1" applyFill="1" applyBorder="1" applyAlignment="1" applyProtection="1">
      <alignment horizontal="center" vertical="center"/>
    </xf>
    <xf numFmtId="165" fontId="15" fillId="11" borderId="26" xfId="0" applyNumberFormat="1" applyFont="1" applyFill="1" applyBorder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Protection="1">
      <protection locked="0"/>
    </xf>
    <xf numFmtId="0" fontId="11" fillId="0" borderId="5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 wrapText="1"/>
    </xf>
    <xf numFmtId="0" fontId="12" fillId="0" borderId="5" xfId="0" applyFont="1" applyFill="1" applyBorder="1" applyAlignment="1">
      <alignment horizontal="left" wrapText="1"/>
    </xf>
    <xf numFmtId="0" fontId="0" fillId="0" borderId="22" xfId="0" applyNumberFormat="1" applyBorder="1" applyAlignment="1" applyProtection="1">
      <alignment horizontal="right" vertical="top"/>
    </xf>
    <xf numFmtId="0" fontId="10" fillId="0" borderId="23" xfId="0" applyNumberFormat="1" applyFont="1" applyBorder="1" applyAlignment="1" applyProtection="1">
      <alignment horizontal="center" vertical="center"/>
    </xf>
    <xf numFmtId="49" fontId="12" fillId="8" borderId="13" xfId="0" applyNumberFormat="1" applyFont="1" applyFill="1" applyBorder="1" applyAlignment="1" applyProtection="1">
      <alignment horizontal="left" vertical="center" wrapText="1"/>
    </xf>
    <xf numFmtId="0" fontId="13" fillId="8" borderId="9" xfId="0" applyNumberFormat="1" applyFont="1" applyFill="1" applyBorder="1" applyAlignment="1" applyProtection="1">
      <alignment horizontal="left" vertical="center"/>
    </xf>
    <xf numFmtId="0" fontId="12" fillId="8" borderId="10" xfId="0" applyNumberFormat="1" applyFont="1" applyFill="1" applyBorder="1" applyAlignment="1" applyProtection="1">
      <alignment horizontal="left" vertical="center" wrapText="1"/>
    </xf>
    <xf numFmtId="49" fontId="13" fillId="0" borderId="12" xfId="0" applyNumberFormat="1" applyFont="1" applyBorder="1" applyAlignment="1" applyProtection="1">
      <alignment horizontal="left" vertical="center" wrapText="1"/>
    </xf>
    <xf numFmtId="49" fontId="13" fillId="0" borderId="0" xfId="0" applyNumberFormat="1" applyFont="1" applyBorder="1" applyAlignment="1" applyProtection="1">
      <alignment horizontal="left" vertical="center" wrapText="1"/>
    </xf>
    <xf numFmtId="49" fontId="13" fillId="0" borderId="8" xfId="0" applyNumberFormat="1" applyFont="1" applyBorder="1" applyAlignment="1" applyProtection="1">
      <alignment vertical="center" wrapText="1"/>
    </xf>
    <xf numFmtId="0" fontId="13" fillId="9" borderId="12" xfId="0" applyNumberFormat="1" applyFont="1" applyFill="1" applyBorder="1" applyAlignment="1" applyProtection="1">
      <alignment horizontal="left" vertical="center"/>
      <protection locked="0"/>
    </xf>
    <xf numFmtId="0" fontId="13" fillId="9" borderId="0" xfId="0" applyNumberFormat="1" applyFont="1" applyFill="1" applyBorder="1" applyAlignment="1" applyProtection="1">
      <alignment horizontal="left" vertical="center"/>
      <protection locked="0"/>
    </xf>
    <xf numFmtId="0" fontId="13" fillId="9" borderId="8" xfId="0" applyNumberFormat="1" applyFont="1" applyFill="1" applyBorder="1" applyAlignment="1" applyProtection="1">
      <alignment horizontal="left" vertical="center"/>
      <protection locked="0"/>
    </xf>
    <xf numFmtId="1" fontId="0" fillId="0" borderId="8" xfId="0" applyNumberFormat="1" applyBorder="1" applyAlignment="1" applyProtection="1">
      <alignment horizontal="right" indent="1"/>
    </xf>
    <xf numFmtId="0" fontId="0" fillId="0" borderId="8" xfId="0" applyNumberFormat="1" applyBorder="1" applyAlignment="1" applyProtection="1">
      <alignment horizontal="right" indent="1"/>
    </xf>
    <xf numFmtId="0" fontId="0" fillId="0" borderId="10" xfId="0" applyNumberFormat="1" applyFont="1" applyBorder="1" applyAlignment="1" applyProtection="1">
      <alignment horizontal="right" indent="1"/>
    </xf>
    <xf numFmtId="4" fontId="14" fillId="0" borderId="24" xfId="0" applyNumberFormat="1" applyFont="1" applyBorder="1" applyAlignment="1" applyProtection="1">
      <alignment horizontal="right" vertical="center" indent="1"/>
    </xf>
    <xf numFmtId="4" fontId="14" fillId="0" borderId="25" xfId="0" applyNumberFormat="1" applyFont="1" applyBorder="1" applyAlignment="1" applyProtection="1">
      <alignment horizontal="right" vertical="center" indent="1"/>
    </xf>
    <xf numFmtId="4" fontId="15" fillId="0" borderId="17" xfId="0" applyNumberFormat="1" applyFont="1" applyBorder="1" applyAlignment="1" applyProtection="1">
      <alignment vertical="center"/>
    </xf>
    <xf numFmtId="4" fontId="15" fillId="0" borderId="18" xfId="0" applyNumberFormat="1" applyFont="1" applyBorder="1" applyAlignment="1" applyProtection="1">
      <alignment horizontal="right" vertical="center"/>
    </xf>
    <xf numFmtId="4" fontId="18" fillId="8" borderId="20" xfId="0" applyNumberFormat="1" applyFont="1" applyFill="1" applyBorder="1" applyAlignment="1" applyProtection="1">
      <alignment horizontal="right" vertical="center"/>
    </xf>
    <xf numFmtId="4" fontId="15" fillId="0" borderId="24" xfId="0" applyNumberFormat="1" applyFont="1" applyBorder="1" applyAlignment="1" applyProtection="1">
      <alignment horizontal="right" vertical="center" indent="1"/>
    </xf>
    <xf numFmtId="4" fontId="15" fillId="0" borderId="25" xfId="0" applyNumberFormat="1" applyFont="1" applyBorder="1" applyAlignment="1" applyProtection="1">
      <alignment horizontal="right" vertical="center" indent="1"/>
    </xf>
    <xf numFmtId="4" fontId="15" fillId="0" borderId="17" xfId="0" applyNumberFormat="1" applyFont="1" applyBorder="1" applyAlignment="1" applyProtection="1">
      <alignment horizontal="right" vertical="center"/>
    </xf>
  </cellXfs>
  <cellStyles count="9">
    <cellStyle name="Nadpis 1 1" xfId="1"/>
    <cellStyle name="Nadpis 2 1" xfId="2"/>
    <cellStyle name="Neutrální 1" xfId="3"/>
    <cellStyle name="Normal_A" xfId="4"/>
    <cellStyle name="Normální" xfId="0" builtinId="0"/>
    <cellStyle name="Poznámka 1" xfId="5"/>
    <cellStyle name="Zvýraznění 1 1" xfId="6"/>
    <cellStyle name="Zvýraznění 2 1" xfId="7"/>
    <cellStyle name="Zvýraznění 3 1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EFEFEF"/>
      <rgbColor rgb="00660066"/>
      <rgbColor rgb="00FF8080"/>
      <rgbColor rgb="000066CC"/>
      <rgbColor rgb="00D6E1EE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evl/AppData/Local/Microsoft/Windows/Temporary%20Internet%20Files/Content.Outlook/FNHTP5XT/DUF_Prelouc_dobudovani_EPS_rozpocet_11.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ba"/>
      <sheetName val="VzorPolozky"/>
      <sheetName val="01 1 Pol"/>
      <sheetName val="D 1.1 1 Pol"/>
      <sheetName val="D 1.4.2 2 Pol"/>
      <sheetName val="D 1.4.3 1 Pol"/>
      <sheetName val="D 1.4.4 1 P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zoomScale="85" zoomScaleNormal="85" workbookViewId="0">
      <selection activeCell="E17" sqref="E17"/>
    </sheetView>
  </sheetViews>
  <sheetFormatPr defaultColWidth="8.453125" defaultRowHeight="12.5" x14ac:dyDescent="0.25"/>
  <cols>
    <col min="1" max="1" width="7.453125" style="1" customWidth="1"/>
    <col min="2" max="2" width="60.453125" style="1" customWidth="1"/>
    <col min="3" max="5" width="20.453125" style="1" customWidth="1"/>
    <col min="6" max="6" width="10.453125" style="1" customWidth="1"/>
    <col min="7" max="7" width="7.453125" style="1" customWidth="1"/>
    <col min="8" max="8" width="10.453125" style="1" customWidth="1"/>
    <col min="9" max="9" width="10" style="1" customWidth="1"/>
    <col min="10" max="10" width="5.453125" style="1" customWidth="1"/>
    <col min="11" max="16384" width="8.453125" style="1"/>
  </cols>
  <sheetData>
    <row r="1" spans="1:10" s="4" customFormat="1" ht="22" customHeight="1" x14ac:dyDescent="0.25">
      <c r="A1" s="2"/>
      <c r="B1" s="2"/>
      <c r="C1" s="2"/>
      <c r="D1" s="3"/>
      <c r="E1" s="3"/>
      <c r="F1" s="3"/>
      <c r="G1" s="2"/>
      <c r="H1" s="2"/>
      <c r="I1" s="2"/>
      <c r="J1" s="2"/>
    </row>
    <row r="2" spans="1:10" s="6" customFormat="1" ht="20.149999999999999" customHeight="1" x14ac:dyDescent="0.25">
      <c r="A2" s="5"/>
      <c r="B2" s="133" t="s">
        <v>5</v>
      </c>
      <c r="C2" s="134"/>
      <c r="D2" s="134"/>
      <c r="E2" s="134"/>
      <c r="F2" s="134"/>
      <c r="G2" s="134"/>
      <c r="H2" s="134"/>
      <c r="I2" s="134"/>
      <c r="J2" s="134"/>
    </row>
    <row r="3" spans="1:10" s="8" customFormat="1" ht="44" customHeight="1" x14ac:dyDescent="0.35">
      <c r="A3" s="7"/>
      <c r="B3" s="139" t="s">
        <v>6</v>
      </c>
      <c r="C3" s="139"/>
      <c r="D3" s="139"/>
      <c r="E3" s="139"/>
      <c r="F3" s="139"/>
      <c r="G3" s="139"/>
      <c r="H3" s="139"/>
      <c r="I3" s="139"/>
      <c r="J3" s="139"/>
    </row>
    <row r="4" spans="1:10" s="8" customFormat="1" ht="40" customHeight="1" x14ac:dyDescent="0.35">
      <c r="A4" s="7"/>
      <c r="B4" s="136" t="s">
        <v>7</v>
      </c>
      <c r="C4" s="136"/>
      <c r="D4" s="136"/>
      <c r="E4" s="136"/>
      <c r="F4" s="136"/>
      <c r="G4" s="136"/>
      <c r="H4" s="136"/>
      <c r="I4" s="136"/>
      <c r="J4" s="136"/>
    </row>
    <row r="5" spans="1:10" s="6" customFormat="1" ht="53.5" customHeight="1" x14ac:dyDescent="0.25">
      <c r="A5" s="5"/>
      <c r="B5" s="133"/>
      <c r="C5" s="134"/>
      <c r="D5" s="134"/>
      <c r="E5" s="134"/>
      <c r="F5" s="134"/>
      <c r="G5" s="134"/>
      <c r="H5" s="134"/>
      <c r="I5" s="134"/>
      <c r="J5" s="134"/>
    </row>
    <row r="6" spans="1:10" s="8" customFormat="1" ht="20.149999999999999" customHeight="1" x14ac:dyDescent="0.35">
      <c r="A6" s="7"/>
      <c r="B6" s="139" t="s">
        <v>8</v>
      </c>
      <c r="C6" s="139"/>
      <c r="D6" s="139"/>
      <c r="E6" s="139"/>
      <c r="F6" s="139"/>
      <c r="G6" s="139"/>
      <c r="H6" s="139"/>
      <c r="I6" s="135"/>
      <c r="J6" s="135"/>
    </row>
    <row r="7" spans="1:10" s="8" customFormat="1" ht="25.5" customHeight="1" x14ac:dyDescent="0.35">
      <c r="A7" s="7"/>
      <c r="B7" s="136" t="s">
        <v>188</v>
      </c>
      <c r="C7" s="136"/>
      <c r="D7" s="136"/>
      <c r="E7" s="136"/>
      <c r="F7" s="136"/>
      <c r="G7" s="136"/>
      <c r="H7" s="136"/>
      <c r="I7" s="136"/>
      <c r="J7" s="136"/>
    </row>
    <row r="8" spans="1:10" s="8" customFormat="1" ht="60.5" customHeight="1" x14ac:dyDescent="0.35">
      <c r="A8" s="7"/>
      <c r="B8" s="136"/>
      <c r="C8" s="136"/>
      <c r="D8" s="136"/>
      <c r="E8" s="136"/>
      <c r="F8" s="136"/>
      <c r="G8" s="136"/>
      <c r="H8" s="136"/>
      <c r="I8" s="136"/>
      <c r="J8" s="136"/>
    </row>
    <row r="9" spans="1:10" s="8" customFormat="1" ht="20.149999999999999" customHeight="1" x14ac:dyDescent="0.35">
      <c r="A9" s="7"/>
      <c r="B9" s="139" t="s">
        <v>9</v>
      </c>
      <c r="C9" s="139"/>
      <c r="D9" s="139"/>
      <c r="E9" s="139"/>
      <c r="F9" s="139"/>
      <c r="G9" s="139"/>
      <c r="H9" s="139"/>
      <c r="I9" s="139"/>
      <c r="J9" s="139"/>
    </row>
    <row r="10" spans="1:10" s="8" customFormat="1" ht="27.5" customHeight="1" x14ac:dyDescent="0.35">
      <c r="A10" s="7"/>
      <c r="B10" s="136" t="s">
        <v>189</v>
      </c>
      <c r="C10" s="136"/>
      <c r="D10" s="136"/>
      <c r="E10" s="136"/>
      <c r="F10" s="136"/>
      <c r="G10" s="136"/>
      <c r="H10" s="136"/>
      <c r="I10" s="136"/>
      <c r="J10" s="136"/>
    </row>
    <row r="11" spans="1:10" s="8" customFormat="1" ht="20.149999999999999" customHeight="1" x14ac:dyDescent="0.25">
      <c r="A11" s="7"/>
      <c r="B11" s="9"/>
      <c r="C11" s="7"/>
      <c r="D11" s="9"/>
      <c r="E11" s="7"/>
      <c r="F11" s="7"/>
      <c r="G11" s="7"/>
      <c r="H11" s="7"/>
      <c r="I11" s="9"/>
      <c r="J11" s="9"/>
    </row>
    <row r="12" spans="1:10" s="8" customFormat="1" ht="20.149999999999999" customHeight="1" x14ac:dyDescent="0.25">
      <c r="A12" s="7"/>
      <c r="B12" s="137"/>
      <c r="C12" s="137"/>
      <c r="D12" s="137"/>
      <c r="E12" s="137"/>
      <c r="F12" s="137"/>
      <c r="G12" s="137"/>
      <c r="H12" s="137"/>
      <c r="I12" s="137"/>
      <c r="J12" s="137"/>
    </row>
    <row r="13" spans="1:10" s="8" customFormat="1" ht="20.149999999999999" customHeight="1" x14ac:dyDescent="0.25">
      <c r="A13" s="7"/>
      <c r="B13" s="138"/>
      <c r="C13" s="138"/>
      <c r="D13" s="138"/>
      <c r="E13" s="138"/>
      <c r="F13" s="138"/>
      <c r="G13" s="138"/>
      <c r="H13" s="138"/>
      <c r="I13" s="138"/>
      <c r="J13" s="138"/>
    </row>
    <row r="14" spans="1:10" s="8" customFormat="1" ht="20.149999999999999" customHeight="1" x14ac:dyDescent="0.25">
      <c r="A14" s="7"/>
      <c r="B14" s="10"/>
      <c r="C14" s="7"/>
      <c r="D14" s="7"/>
      <c r="E14" s="7"/>
      <c r="F14" s="11"/>
      <c r="G14" s="7"/>
      <c r="H14" s="7"/>
      <c r="I14" s="12"/>
      <c r="J14" s="9"/>
    </row>
    <row r="15" spans="1:10" s="8" customFormat="1" ht="20.149999999999999" customHeight="1" x14ac:dyDescent="0.25">
      <c r="A15" s="7"/>
      <c r="B15" s="10"/>
      <c r="C15" s="7"/>
      <c r="D15" s="7"/>
      <c r="E15" s="7"/>
      <c r="F15" s="11"/>
      <c r="G15" s="7"/>
      <c r="H15" s="7"/>
      <c r="I15" s="12"/>
      <c r="J15" s="9"/>
    </row>
    <row r="16" spans="1:10" s="8" customFormat="1" ht="20.149999999999999" customHeight="1" x14ac:dyDescent="0.25">
      <c r="A16" s="7"/>
      <c r="B16" s="10"/>
      <c r="C16" s="7"/>
      <c r="D16" s="7"/>
      <c r="E16" s="7"/>
      <c r="F16" s="11"/>
      <c r="G16" s="7"/>
      <c r="H16" s="7"/>
      <c r="I16" s="12"/>
      <c r="J16" s="9"/>
    </row>
    <row r="17" spans="1:10" s="8" customFormat="1" ht="20.149999999999999" customHeight="1" x14ac:dyDescent="0.25">
      <c r="A17" s="7"/>
      <c r="B17" s="10"/>
      <c r="C17" s="7"/>
      <c r="D17" s="7"/>
      <c r="E17" s="7"/>
      <c r="F17" s="11"/>
      <c r="G17" s="7"/>
      <c r="H17" s="7"/>
      <c r="I17" s="9"/>
      <c r="J17" s="9"/>
    </row>
    <row r="18" spans="1:10" s="8" customFormat="1" ht="20.149999999999999" customHeight="1" x14ac:dyDescent="0.25">
      <c r="A18" s="7"/>
      <c r="B18" s="10"/>
      <c r="C18" s="7"/>
      <c r="D18" s="7"/>
      <c r="E18" s="7"/>
      <c r="F18" s="11"/>
      <c r="G18" s="7"/>
      <c r="H18" s="7"/>
      <c r="I18" s="9"/>
      <c r="J18" s="9"/>
    </row>
    <row r="19" spans="1:10" s="8" customFormat="1" ht="20.149999999999999" customHeight="1" x14ac:dyDescent="0.25">
      <c r="A19" s="7"/>
      <c r="B19" s="10"/>
      <c r="C19" s="7"/>
      <c r="D19" s="7"/>
      <c r="E19" s="7"/>
      <c r="F19" s="11"/>
      <c r="G19" s="7"/>
      <c r="H19" s="7"/>
      <c r="I19" s="9"/>
      <c r="J19" s="9"/>
    </row>
    <row r="20" spans="1:10" s="8" customFormat="1" ht="20.149999999999999" customHeight="1" x14ac:dyDescent="0.25">
      <c r="A20" s="7"/>
      <c r="B20" s="9"/>
      <c r="C20" s="7"/>
      <c r="D20" s="7"/>
      <c r="E20" s="7"/>
      <c r="F20" s="11"/>
      <c r="G20" s="7"/>
      <c r="H20" s="7"/>
      <c r="I20" s="9"/>
      <c r="J20" s="9"/>
    </row>
    <row r="21" spans="1:10" s="8" customFormat="1" ht="20.149999999999999" customHeight="1" x14ac:dyDescent="0.25">
      <c r="A21" s="7"/>
      <c r="B21" s="9"/>
      <c r="C21" s="7"/>
      <c r="D21" s="7"/>
      <c r="E21" s="7"/>
      <c r="F21" s="11"/>
      <c r="G21" s="7"/>
      <c r="H21" s="7"/>
      <c r="I21" s="9"/>
      <c r="J21" s="9"/>
    </row>
    <row r="22" spans="1:10" s="8" customFormat="1" ht="20.149999999999999" customHeight="1" x14ac:dyDescent="0.25">
      <c r="A22" s="7"/>
      <c r="B22" s="9"/>
      <c r="C22" s="7"/>
      <c r="D22" s="7"/>
      <c r="E22" s="7"/>
      <c r="F22" s="11"/>
      <c r="G22" s="7"/>
      <c r="H22" s="7"/>
      <c r="I22" s="9"/>
      <c r="J22" s="9"/>
    </row>
    <row r="23" spans="1:10" s="8" customFormat="1" ht="20.149999999999999" customHeight="1" x14ac:dyDescent="0.25">
      <c r="A23" s="7"/>
      <c r="B23" s="9"/>
      <c r="C23" s="7"/>
      <c r="D23" s="7"/>
      <c r="E23" s="7"/>
      <c r="F23" s="11"/>
      <c r="G23" s="7"/>
      <c r="H23" s="7"/>
      <c r="I23" s="9"/>
      <c r="J23" s="9"/>
    </row>
  </sheetData>
  <sheetProtection selectLockedCells="1" selectUnlockedCells="1"/>
  <mergeCells count="9">
    <mergeCell ref="B10:J10"/>
    <mergeCell ref="B12:J12"/>
    <mergeCell ref="B13:J13"/>
    <mergeCell ref="B3:J3"/>
    <mergeCell ref="B4:J4"/>
    <mergeCell ref="B6:H6"/>
    <mergeCell ref="B7:J7"/>
    <mergeCell ref="B8:J8"/>
    <mergeCell ref="B9:J9"/>
  </mergeCells>
  <pageMargins left="0.78740157480314965" right="0.78740157480314965" top="0.98425196850393704" bottom="0.78740157480314965" header="0.51181102362204722" footer="0.51181102362204722"/>
  <pageSetup paperSize="9" scale="52" firstPageNumber="0" orientation="portrait" horizontalDpi="300" verticalDpi="300" r:id="rId1"/>
  <headerFooter alignWithMargins="0">
    <oddFooter>&amp;LDUF PŘELOUČ
DOBUDOVÁNÍ SYSTÉMU EPS&amp;R&amp;F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topLeftCell="A11" zoomScale="85" zoomScaleNormal="85" zoomScaleSheetLayoutView="72" workbookViewId="0">
      <selection activeCell="A15" sqref="A15"/>
    </sheetView>
  </sheetViews>
  <sheetFormatPr defaultColWidth="11.453125" defaultRowHeight="12.5" x14ac:dyDescent="0.25"/>
  <cols>
    <col min="3" max="3" width="15.54296875" customWidth="1"/>
  </cols>
  <sheetData>
    <row r="1" spans="1:9" x14ac:dyDescent="0.25">
      <c r="A1" s="140"/>
      <c r="B1" s="140"/>
      <c r="C1" s="140"/>
      <c r="D1" s="140"/>
      <c r="E1" s="140"/>
      <c r="F1" s="140"/>
      <c r="G1" s="140"/>
      <c r="H1" s="140"/>
      <c r="I1" s="140"/>
    </row>
    <row r="2" spans="1:9" ht="18" x14ac:dyDescent="0.25">
      <c r="A2" s="141" t="s">
        <v>10</v>
      </c>
      <c r="B2" s="141"/>
      <c r="C2" s="141"/>
      <c r="D2" s="141"/>
      <c r="E2" s="141"/>
      <c r="F2" s="141"/>
      <c r="G2" s="141"/>
      <c r="H2" s="141"/>
      <c r="I2" s="141"/>
    </row>
    <row r="3" spans="1:9" ht="17.149999999999999" customHeight="1" x14ac:dyDescent="0.25">
      <c r="A3" s="13" t="s">
        <v>11</v>
      </c>
      <c r="B3" s="14"/>
      <c r="C3" s="15"/>
      <c r="D3" s="142" t="s">
        <v>12</v>
      </c>
      <c r="E3" s="142"/>
      <c r="F3" s="142"/>
      <c r="G3" s="142"/>
      <c r="H3" s="142"/>
      <c r="I3" s="142"/>
    </row>
    <row r="4" spans="1:9" ht="14.65" hidden="1" customHeight="1" x14ac:dyDescent="0.25">
      <c r="A4" s="16"/>
      <c r="B4" s="14"/>
      <c r="C4" s="17"/>
      <c r="D4" s="143"/>
      <c r="E4" s="143"/>
      <c r="F4" s="143"/>
      <c r="G4" s="143"/>
      <c r="H4" s="143"/>
      <c r="I4" s="143"/>
    </row>
    <row r="5" spans="1:9" ht="14.65" customHeight="1" x14ac:dyDescent="0.25">
      <c r="A5" s="18"/>
      <c r="B5" s="19"/>
      <c r="C5" s="20"/>
      <c r="D5" s="144" t="s">
        <v>187</v>
      </c>
      <c r="E5" s="144"/>
      <c r="F5" s="144"/>
      <c r="G5" s="144"/>
      <c r="H5" s="144"/>
      <c r="I5" s="144"/>
    </row>
    <row r="6" spans="1:9" ht="20" customHeight="1" x14ac:dyDescent="0.25">
      <c r="A6" s="21" t="s">
        <v>13</v>
      </c>
      <c r="B6" s="22"/>
      <c r="C6" s="145" t="s">
        <v>14</v>
      </c>
      <c r="D6" s="145"/>
      <c r="E6" s="145"/>
      <c r="F6" s="145"/>
      <c r="G6" s="23" t="s">
        <v>15</v>
      </c>
      <c r="H6" s="24" t="s">
        <v>16</v>
      </c>
      <c r="I6" s="25"/>
    </row>
    <row r="7" spans="1:9" ht="20" customHeight="1" x14ac:dyDescent="0.25">
      <c r="A7" s="26"/>
      <c r="B7" s="27"/>
      <c r="C7" s="146" t="s">
        <v>17</v>
      </c>
      <c r="D7" s="146"/>
      <c r="E7" s="146"/>
      <c r="F7" s="146"/>
      <c r="G7" s="23" t="s">
        <v>18</v>
      </c>
      <c r="H7" s="24" t="s">
        <v>19</v>
      </c>
      <c r="I7" s="25"/>
    </row>
    <row r="8" spans="1:9" ht="20" customHeight="1" x14ac:dyDescent="0.25">
      <c r="A8" s="28"/>
      <c r="B8" s="29"/>
      <c r="C8" s="30" t="s">
        <v>20</v>
      </c>
      <c r="D8" s="147" t="s">
        <v>21</v>
      </c>
      <c r="E8" s="147"/>
      <c r="F8" s="147"/>
      <c r="G8" s="31"/>
      <c r="H8" s="32"/>
      <c r="I8" s="33"/>
    </row>
    <row r="9" spans="1:9" ht="20" customHeight="1" x14ac:dyDescent="0.25">
      <c r="A9" s="21" t="s">
        <v>22</v>
      </c>
      <c r="B9" s="22"/>
      <c r="C9" s="145" t="s">
        <v>23</v>
      </c>
      <c r="D9" s="145"/>
      <c r="E9" s="145"/>
      <c r="F9" s="145"/>
      <c r="G9" s="23" t="s">
        <v>15</v>
      </c>
      <c r="H9" s="24" t="s">
        <v>24</v>
      </c>
      <c r="I9" s="25"/>
    </row>
    <row r="10" spans="1:9" ht="20" customHeight="1" x14ac:dyDescent="0.25">
      <c r="A10" s="26"/>
      <c r="B10" s="27"/>
      <c r="C10" s="146" t="s">
        <v>25</v>
      </c>
      <c r="D10" s="146"/>
      <c r="E10" s="146"/>
      <c r="F10" s="146"/>
      <c r="G10" s="23" t="s">
        <v>18</v>
      </c>
      <c r="H10" s="24" t="s">
        <v>26</v>
      </c>
      <c r="I10" s="25"/>
    </row>
    <row r="11" spans="1:9" ht="20" customHeight="1" x14ac:dyDescent="0.25">
      <c r="A11" s="34"/>
      <c r="B11" s="29"/>
      <c r="C11" s="30" t="s">
        <v>27</v>
      </c>
      <c r="D11" s="30" t="s">
        <v>28</v>
      </c>
      <c r="E11" s="31"/>
      <c r="F11" s="35"/>
      <c r="G11" s="35"/>
      <c r="H11" s="36"/>
      <c r="I11" s="33"/>
    </row>
    <row r="12" spans="1:9" ht="20" customHeight="1" x14ac:dyDescent="0.25">
      <c r="A12" s="37" t="s">
        <v>29</v>
      </c>
      <c r="B12" s="38"/>
      <c r="C12" s="148"/>
      <c r="D12" s="148"/>
      <c r="E12" s="148"/>
      <c r="F12" s="148"/>
      <c r="G12" s="39" t="s">
        <v>15</v>
      </c>
      <c r="H12" s="40"/>
      <c r="I12" s="41"/>
    </row>
    <row r="13" spans="1:9" ht="20" customHeight="1" x14ac:dyDescent="0.25">
      <c r="A13" s="42"/>
      <c r="B13" s="43"/>
      <c r="C13" s="149"/>
      <c r="D13" s="149"/>
      <c r="E13" s="149"/>
      <c r="F13" s="149"/>
      <c r="G13" s="39" t="s">
        <v>18</v>
      </c>
      <c r="H13" s="40"/>
      <c r="I13" s="41"/>
    </row>
    <row r="14" spans="1:9" ht="20" customHeight="1" x14ac:dyDescent="0.25">
      <c r="A14" s="44"/>
      <c r="B14" s="45"/>
      <c r="C14" s="46"/>
      <c r="D14" s="150"/>
      <c r="E14" s="150"/>
      <c r="F14" s="150"/>
      <c r="G14" s="47"/>
      <c r="H14" s="48"/>
      <c r="I14" s="49"/>
    </row>
    <row r="15" spans="1:9" ht="20" customHeight="1" x14ac:dyDescent="0.25">
      <c r="A15" s="50" t="s">
        <v>30</v>
      </c>
      <c r="B15" s="51"/>
      <c r="C15" s="148"/>
      <c r="D15" s="148"/>
      <c r="E15" s="148"/>
      <c r="F15" s="148"/>
      <c r="G15" s="52"/>
      <c r="H15" s="53"/>
      <c r="I15" s="54"/>
    </row>
    <row r="16" spans="1:9" ht="20" customHeight="1" x14ac:dyDescent="0.25">
      <c r="A16" s="34" t="s">
        <v>31</v>
      </c>
      <c r="B16" s="55"/>
      <c r="C16" s="35"/>
      <c r="D16" s="151"/>
      <c r="E16" s="151"/>
      <c r="F16" s="152"/>
      <c r="G16" s="152"/>
      <c r="H16" s="153" t="s">
        <v>32</v>
      </c>
      <c r="I16" s="153"/>
    </row>
    <row r="17" spans="1:9" ht="20" customHeight="1" x14ac:dyDescent="0.25">
      <c r="A17" s="56" t="s">
        <v>33</v>
      </c>
      <c r="B17" s="57"/>
      <c r="C17" s="58"/>
      <c r="D17" s="154"/>
      <c r="E17" s="154"/>
      <c r="F17" s="154"/>
      <c r="G17" s="154"/>
      <c r="H17" s="155">
        <f>EPS!H3</f>
        <v>0</v>
      </c>
      <c r="I17" s="155"/>
    </row>
    <row r="18" spans="1:9" ht="20" customHeight="1" x14ac:dyDescent="0.25">
      <c r="A18" s="56" t="s">
        <v>34</v>
      </c>
      <c r="B18" s="57"/>
      <c r="C18" s="58"/>
      <c r="D18" s="154"/>
      <c r="E18" s="154"/>
      <c r="F18" s="154"/>
      <c r="G18" s="154"/>
      <c r="H18" s="155">
        <f>EPS!H49</f>
        <v>0</v>
      </c>
      <c r="I18" s="155"/>
    </row>
    <row r="19" spans="1:9" ht="20" customHeight="1" x14ac:dyDescent="0.25">
      <c r="A19" s="56" t="s">
        <v>35</v>
      </c>
      <c r="B19" s="57"/>
      <c r="C19" s="58"/>
      <c r="D19" s="154"/>
      <c r="E19" s="154"/>
      <c r="F19" s="154"/>
      <c r="G19" s="154"/>
      <c r="H19" s="155">
        <f>EPS!H52</f>
        <v>0</v>
      </c>
      <c r="I19" s="155"/>
    </row>
    <row r="20" spans="1:9" ht="20" customHeight="1" x14ac:dyDescent="0.25">
      <c r="A20" s="56" t="s">
        <v>36</v>
      </c>
      <c r="B20" s="57"/>
      <c r="C20" s="58"/>
      <c r="D20" s="154"/>
      <c r="E20" s="154"/>
      <c r="F20" s="154"/>
      <c r="G20" s="154"/>
      <c r="H20" s="155">
        <f>EPS!H57</f>
        <v>0</v>
      </c>
      <c r="I20" s="155"/>
    </row>
    <row r="21" spans="1:9" ht="20" customHeight="1" x14ac:dyDescent="0.3">
      <c r="A21" s="59" t="s">
        <v>32</v>
      </c>
      <c r="B21" s="60"/>
      <c r="C21" s="61"/>
      <c r="D21" s="159"/>
      <c r="E21" s="159"/>
      <c r="F21" s="159"/>
      <c r="G21" s="159"/>
      <c r="H21" s="160">
        <f>SUM(H17:I20)</f>
        <v>0</v>
      </c>
      <c r="I21" s="160"/>
    </row>
    <row r="22" spans="1:9" ht="20" customHeight="1" x14ac:dyDescent="0.25">
      <c r="A22" s="62" t="s">
        <v>37</v>
      </c>
      <c r="B22" s="57"/>
      <c r="C22" s="58"/>
      <c r="D22" s="63"/>
      <c r="E22" s="64"/>
      <c r="F22" s="65"/>
      <c r="G22" s="65"/>
      <c r="H22" s="65"/>
      <c r="I22" s="66"/>
    </row>
    <row r="23" spans="1:9" ht="20" customHeight="1" x14ac:dyDescent="0.25">
      <c r="A23" s="56" t="s">
        <v>38</v>
      </c>
      <c r="B23" s="57"/>
      <c r="C23" s="58"/>
      <c r="D23" s="67">
        <v>12</v>
      </c>
      <c r="E23" s="64" t="s">
        <v>39</v>
      </c>
      <c r="F23" s="156">
        <v>0</v>
      </c>
      <c r="G23" s="156"/>
      <c r="H23" s="156"/>
      <c r="I23" s="66" t="str">
        <f>Mena</f>
        <v>CZK</v>
      </c>
    </row>
    <row r="24" spans="1:9" ht="20" customHeight="1" x14ac:dyDescent="0.25">
      <c r="A24" s="56" t="s">
        <v>40</v>
      </c>
      <c r="B24" s="57"/>
      <c r="C24" s="58"/>
      <c r="D24" s="67">
        <v>12</v>
      </c>
      <c r="E24" s="64" t="s">
        <v>39</v>
      </c>
      <c r="F24" s="161">
        <v>0</v>
      </c>
      <c r="G24" s="161"/>
      <c r="H24" s="161"/>
      <c r="I24" s="66" t="str">
        <f>Mena</f>
        <v>CZK</v>
      </c>
    </row>
    <row r="25" spans="1:9" ht="20" customHeight="1" x14ac:dyDescent="0.25">
      <c r="A25" s="56" t="s">
        <v>41</v>
      </c>
      <c r="B25" s="57"/>
      <c r="C25" s="58"/>
      <c r="D25" s="67">
        <v>21</v>
      </c>
      <c r="E25" s="64" t="s">
        <v>39</v>
      </c>
      <c r="F25" s="156">
        <f>H21</f>
        <v>0</v>
      </c>
      <c r="G25" s="156"/>
      <c r="H25" s="156"/>
      <c r="I25" s="66" t="str">
        <f>Mena</f>
        <v>CZK</v>
      </c>
    </row>
    <row r="26" spans="1:9" ht="20" customHeight="1" x14ac:dyDescent="0.25">
      <c r="A26" s="68" t="s">
        <v>42</v>
      </c>
      <c r="B26" s="69"/>
      <c r="C26" s="35"/>
      <c r="D26" s="70">
        <v>21</v>
      </c>
      <c r="E26" s="71" t="s">
        <v>39</v>
      </c>
      <c r="F26" s="157">
        <f>(F25*1.21)-F25</f>
        <v>0</v>
      </c>
      <c r="G26" s="157"/>
      <c r="H26" s="157"/>
      <c r="I26" s="72" t="str">
        <f>Mena</f>
        <v>CZK</v>
      </c>
    </row>
    <row r="27" spans="1:9" ht="20" customHeight="1" x14ac:dyDescent="0.25">
      <c r="A27" s="73" t="s">
        <v>43</v>
      </c>
      <c r="B27" s="74"/>
      <c r="C27" s="74"/>
      <c r="D27" s="75"/>
      <c r="E27" s="76"/>
      <c r="F27" s="158">
        <f>H21</f>
        <v>0</v>
      </c>
      <c r="G27" s="158"/>
      <c r="H27" s="158"/>
      <c r="I27" s="77" t="str">
        <f>Mena</f>
        <v>CZK</v>
      </c>
    </row>
    <row r="28" spans="1:9" ht="20" customHeight="1" x14ac:dyDescent="0.25">
      <c r="A28" s="73" t="s">
        <v>44</v>
      </c>
      <c r="B28" s="78"/>
      <c r="C28" s="78"/>
      <c r="D28" s="78"/>
      <c r="E28" s="78"/>
      <c r="F28" s="158">
        <f>F27*1.21</f>
        <v>0</v>
      </c>
      <c r="G28" s="158"/>
      <c r="H28" s="158"/>
      <c r="I28" s="79" t="s">
        <v>45</v>
      </c>
    </row>
  </sheetData>
  <sheetProtection selectLockedCells="1"/>
  <mergeCells count="38">
    <mergeCell ref="F25:H25"/>
    <mergeCell ref="F26:H26"/>
    <mergeCell ref="F27:H27"/>
    <mergeCell ref="F28:H28"/>
    <mergeCell ref="D21:E21"/>
    <mergeCell ref="F21:G21"/>
    <mergeCell ref="H21:I21"/>
    <mergeCell ref="F23:H23"/>
    <mergeCell ref="F24:H24"/>
    <mergeCell ref="D19:E19"/>
    <mergeCell ref="F19:G19"/>
    <mergeCell ref="H19:I19"/>
    <mergeCell ref="D20:E20"/>
    <mergeCell ref="F20:G20"/>
    <mergeCell ref="H20:I20"/>
    <mergeCell ref="H16:I16"/>
    <mergeCell ref="D17:E17"/>
    <mergeCell ref="F17:G17"/>
    <mergeCell ref="H17:I17"/>
    <mergeCell ref="D18:E18"/>
    <mergeCell ref="F18:G18"/>
    <mergeCell ref="H18:I18"/>
    <mergeCell ref="C12:F12"/>
    <mergeCell ref="C13:F13"/>
    <mergeCell ref="D14:F14"/>
    <mergeCell ref="C15:F15"/>
    <mergeCell ref="D16:E16"/>
    <mergeCell ref="F16:G16"/>
    <mergeCell ref="C6:F6"/>
    <mergeCell ref="C7:F7"/>
    <mergeCell ref="D8:F8"/>
    <mergeCell ref="C9:F9"/>
    <mergeCell ref="C10:F10"/>
    <mergeCell ref="A1:I1"/>
    <mergeCell ref="A2:I2"/>
    <mergeCell ref="D3:I3"/>
    <mergeCell ref="D4:I4"/>
    <mergeCell ref="D5:I5"/>
  </mergeCells>
  <pageMargins left="0.78749999999999998" right="0.78749999999999998" top="0.78749999999999998" bottom="0.78749999999999998" header="0.51181102362204722" footer="0.51181102362204722"/>
  <pageSetup paperSize="9" scale="81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65531"/>
  <sheetViews>
    <sheetView zoomScaleSheetLayoutView="72" workbookViewId="0">
      <selection activeCell="G9" sqref="G9"/>
    </sheetView>
  </sheetViews>
  <sheetFormatPr defaultColWidth="8.453125" defaultRowHeight="22" customHeight="1" x14ac:dyDescent="0.25"/>
  <cols>
    <col min="1" max="1" width="11.6328125" style="1" customWidth="1"/>
    <col min="2" max="2" width="79.453125" style="1" customWidth="1"/>
    <col min="3" max="3" width="12.90625" style="1" customWidth="1"/>
    <col min="4" max="4" width="12.26953125" style="80" customWidth="1"/>
    <col min="5" max="5" width="8.1796875" style="1" customWidth="1"/>
    <col min="6" max="6" width="8.26953125" style="1" customWidth="1"/>
    <col min="7" max="7" width="11" style="81" customWidth="1"/>
    <col min="8" max="8" width="16.08984375" style="81" customWidth="1"/>
    <col min="9" max="9" width="12.08984375" style="82" customWidth="1"/>
    <col min="10" max="253" width="8.453125" style="1"/>
  </cols>
  <sheetData>
    <row r="1" spans="1:13" s="4" customFormat="1" ht="45.5" customHeight="1" x14ac:dyDescent="0.25">
      <c r="A1" s="119" t="s">
        <v>185</v>
      </c>
      <c r="B1" s="119" t="s">
        <v>0</v>
      </c>
      <c r="C1" s="119" t="s">
        <v>1</v>
      </c>
      <c r="D1" s="119" t="s">
        <v>46</v>
      </c>
      <c r="E1" s="119" t="s">
        <v>2</v>
      </c>
      <c r="F1" s="119" t="s">
        <v>3</v>
      </c>
      <c r="G1" s="120" t="s">
        <v>4</v>
      </c>
      <c r="H1" s="120" t="s">
        <v>47</v>
      </c>
      <c r="I1" s="119" t="s">
        <v>48</v>
      </c>
      <c r="J1" s="83"/>
      <c r="K1" s="83"/>
      <c r="L1" s="83"/>
      <c r="M1" s="83"/>
    </row>
    <row r="2" spans="1:13" s="86" customFormat="1" ht="36.5" customHeight="1" x14ac:dyDescent="0.25">
      <c r="A2" s="123"/>
      <c r="B2" s="121" t="s">
        <v>49</v>
      </c>
      <c r="C2" s="122"/>
      <c r="D2" s="123"/>
      <c r="E2" s="122"/>
      <c r="F2" s="124"/>
      <c r="G2" s="131"/>
      <c r="H2" s="132">
        <f>H3+H49+H52+H57</f>
        <v>0</v>
      </c>
      <c r="I2" s="125"/>
      <c r="J2" s="84"/>
      <c r="K2" s="84"/>
      <c r="L2" s="85"/>
      <c r="M2" s="85"/>
    </row>
    <row r="3" spans="1:13" s="89" customFormat="1" ht="25" customHeight="1" x14ac:dyDescent="0.25">
      <c r="A3" s="130" t="s">
        <v>50</v>
      </c>
      <c r="B3" s="126" t="s">
        <v>51</v>
      </c>
      <c r="C3" s="126"/>
      <c r="D3" s="127"/>
      <c r="E3" s="126"/>
      <c r="F3" s="127"/>
      <c r="G3" s="129"/>
      <c r="H3" s="128">
        <f>SUM(H4:H47)</f>
        <v>0</v>
      </c>
      <c r="I3" s="129"/>
      <c r="J3" s="87"/>
      <c r="K3" s="88"/>
      <c r="L3" s="88"/>
      <c r="M3" s="88"/>
    </row>
    <row r="4" spans="1:13" s="92" customFormat="1" ht="49" customHeight="1" x14ac:dyDescent="0.25">
      <c r="A4" s="101" t="s">
        <v>52</v>
      </c>
      <c r="B4" s="102" t="s">
        <v>53</v>
      </c>
      <c r="C4" s="103" t="s">
        <v>54</v>
      </c>
      <c r="D4" s="104" t="s">
        <v>55</v>
      </c>
      <c r="E4" s="103" t="s">
        <v>56</v>
      </c>
      <c r="F4" s="103">
        <v>1</v>
      </c>
      <c r="G4" s="105">
        <v>0</v>
      </c>
      <c r="H4" s="106">
        <f t="shared" ref="H4:H47" si="0">F4*G4</f>
        <v>0</v>
      </c>
      <c r="I4" s="107" t="s">
        <v>57</v>
      </c>
      <c r="J4" s="90"/>
      <c r="K4" s="91"/>
      <c r="L4" s="91"/>
      <c r="M4" s="91"/>
    </row>
    <row r="5" spans="1:13" s="92" customFormat="1" ht="24" customHeight="1" x14ac:dyDescent="0.25">
      <c r="A5" s="101" t="s">
        <v>58</v>
      </c>
      <c r="B5" s="102" t="s">
        <v>59</v>
      </c>
      <c r="C5" s="103"/>
      <c r="D5" s="103"/>
      <c r="E5" s="103" t="s">
        <v>56</v>
      </c>
      <c r="F5" s="103">
        <v>2</v>
      </c>
      <c r="G5" s="105">
        <v>0</v>
      </c>
      <c r="H5" s="106">
        <f t="shared" si="0"/>
        <v>0</v>
      </c>
      <c r="I5" s="107" t="s">
        <v>57</v>
      </c>
      <c r="J5" s="90"/>
      <c r="K5" s="91"/>
      <c r="L5" s="91"/>
      <c r="M5" s="91"/>
    </row>
    <row r="6" spans="1:13" s="92" customFormat="1" ht="24" customHeight="1" x14ac:dyDescent="0.25">
      <c r="A6" s="101" t="s">
        <v>60</v>
      </c>
      <c r="B6" s="102" t="s">
        <v>61</v>
      </c>
      <c r="C6" s="103" t="s">
        <v>54</v>
      </c>
      <c r="D6" s="103" t="s">
        <v>62</v>
      </c>
      <c r="E6" s="103" t="s">
        <v>56</v>
      </c>
      <c r="F6" s="103">
        <v>3</v>
      </c>
      <c r="G6" s="105">
        <v>0</v>
      </c>
      <c r="H6" s="106">
        <f t="shared" si="0"/>
        <v>0</v>
      </c>
      <c r="I6" s="107" t="s">
        <v>57</v>
      </c>
      <c r="J6" s="90"/>
      <c r="K6" s="91"/>
      <c r="L6" s="91"/>
      <c r="M6" s="91"/>
    </row>
    <row r="7" spans="1:13" s="92" customFormat="1" ht="22" customHeight="1" x14ac:dyDescent="0.25">
      <c r="A7" s="101" t="s">
        <v>63</v>
      </c>
      <c r="B7" s="102" t="s">
        <v>64</v>
      </c>
      <c r="C7" s="103" t="s">
        <v>54</v>
      </c>
      <c r="D7" s="103" t="s">
        <v>65</v>
      </c>
      <c r="E7" s="103" t="s">
        <v>56</v>
      </c>
      <c r="F7" s="103">
        <v>1</v>
      </c>
      <c r="G7" s="105">
        <v>0</v>
      </c>
      <c r="H7" s="106">
        <f t="shared" si="0"/>
        <v>0</v>
      </c>
      <c r="I7" s="107" t="s">
        <v>57</v>
      </c>
      <c r="J7" s="90"/>
      <c r="K7" s="91"/>
      <c r="L7" s="91"/>
      <c r="M7" s="91"/>
    </row>
    <row r="8" spans="1:13" s="92" customFormat="1" ht="22" customHeight="1" x14ac:dyDescent="0.25">
      <c r="A8" s="101" t="s">
        <v>66</v>
      </c>
      <c r="B8" s="102" t="s">
        <v>67</v>
      </c>
      <c r="C8" s="103" t="s">
        <v>54</v>
      </c>
      <c r="D8" s="103" t="s">
        <v>68</v>
      </c>
      <c r="E8" s="103" t="s">
        <v>56</v>
      </c>
      <c r="F8" s="103">
        <v>1</v>
      </c>
      <c r="G8" s="105">
        <v>0</v>
      </c>
      <c r="H8" s="106">
        <f t="shared" si="0"/>
        <v>0</v>
      </c>
      <c r="I8" s="107" t="s">
        <v>57</v>
      </c>
      <c r="J8" s="90"/>
      <c r="K8" s="91"/>
      <c r="L8" s="91"/>
      <c r="M8" s="91"/>
    </row>
    <row r="9" spans="1:13" s="92" customFormat="1" ht="22" customHeight="1" x14ac:dyDescent="0.25">
      <c r="A9" s="101" t="s">
        <v>69</v>
      </c>
      <c r="B9" s="102" t="s">
        <v>70</v>
      </c>
      <c r="C9" s="103" t="s">
        <v>54</v>
      </c>
      <c r="D9" s="103" t="s">
        <v>71</v>
      </c>
      <c r="E9" s="103" t="s">
        <v>56</v>
      </c>
      <c r="F9" s="103">
        <v>1</v>
      </c>
      <c r="G9" s="105">
        <v>0</v>
      </c>
      <c r="H9" s="106">
        <f t="shared" si="0"/>
        <v>0</v>
      </c>
      <c r="I9" s="107" t="s">
        <v>57</v>
      </c>
      <c r="J9" s="90"/>
      <c r="K9" s="91"/>
      <c r="L9" s="91"/>
      <c r="M9" s="91"/>
    </row>
    <row r="10" spans="1:13" s="92" customFormat="1" ht="22" customHeight="1" x14ac:dyDescent="0.25">
      <c r="A10" s="101" t="s">
        <v>72</v>
      </c>
      <c r="B10" s="102" t="s">
        <v>73</v>
      </c>
      <c r="C10" s="103" t="s">
        <v>54</v>
      </c>
      <c r="D10" s="103" t="s">
        <v>74</v>
      </c>
      <c r="E10" s="103" t="s">
        <v>56</v>
      </c>
      <c r="F10" s="103">
        <v>262</v>
      </c>
      <c r="G10" s="105">
        <v>0</v>
      </c>
      <c r="H10" s="106">
        <f t="shared" si="0"/>
        <v>0</v>
      </c>
      <c r="I10" s="107" t="s">
        <v>57</v>
      </c>
      <c r="J10" s="90"/>
      <c r="K10" s="91"/>
      <c r="L10" s="91"/>
      <c r="M10" s="91"/>
    </row>
    <row r="11" spans="1:13" s="92" customFormat="1" ht="22" customHeight="1" x14ac:dyDescent="0.25">
      <c r="A11" s="101" t="s">
        <v>75</v>
      </c>
      <c r="B11" s="102" t="s">
        <v>76</v>
      </c>
      <c r="C11" s="103" t="s">
        <v>54</v>
      </c>
      <c r="D11" s="103" t="s">
        <v>77</v>
      </c>
      <c r="E11" s="103" t="s">
        <v>56</v>
      </c>
      <c r="F11" s="103">
        <v>14</v>
      </c>
      <c r="G11" s="105">
        <v>0</v>
      </c>
      <c r="H11" s="106">
        <f t="shared" si="0"/>
        <v>0</v>
      </c>
      <c r="I11" s="107" t="s">
        <v>57</v>
      </c>
      <c r="J11" s="90"/>
      <c r="K11" s="91"/>
      <c r="L11" s="91"/>
      <c r="M11" s="91"/>
    </row>
    <row r="12" spans="1:13" s="92" customFormat="1" ht="22" customHeight="1" x14ac:dyDescent="0.25">
      <c r="A12" s="101" t="s">
        <v>78</v>
      </c>
      <c r="B12" s="102" t="s">
        <v>79</v>
      </c>
      <c r="C12" s="103" t="s">
        <v>54</v>
      </c>
      <c r="D12" s="103" t="s">
        <v>80</v>
      </c>
      <c r="E12" s="103" t="s">
        <v>56</v>
      </c>
      <c r="F12" s="103">
        <v>22</v>
      </c>
      <c r="G12" s="105">
        <v>0</v>
      </c>
      <c r="H12" s="106">
        <f t="shared" si="0"/>
        <v>0</v>
      </c>
      <c r="I12" s="107" t="s">
        <v>57</v>
      </c>
      <c r="J12" s="90"/>
      <c r="K12" s="91"/>
      <c r="L12" s="91"/>
      <c r="M12" s="91"/>
    </row>
    <row r="13" spans="1:13" s="92" customFormat="1" ht="22" customHeight="1" x14ac:dyDescent="0.25">
      <c r="A13" s="101" t="s">
        <v>81</v>
      </c>
      <c r="B13" s="102" t="s">
        <v>82</v>
      </c>
      <c r="C13" s="103" t="s">
        <v>54</v>
      </c>
      <c r="D13" s="103" t="s">
        <v>83</v>
      </c>
      <c r="E13" s="103" t="s">
        <v>56</v>
      </c>
      <c r="F13" s="103">
        <f>F12+F11+F10</f>
        <v>298</v>
      </c>
      <c r="G13" s="105">
        <v>0</v>
      </c>
      <c r="H13" s="106">
        <f t="shared" si="0"/>
        <v>0</v>
      </c>
      <c r="I13" s="107" t="s">
        <v>57</v>
      </c>
      <c r="J13" s="90"/>
      <c r="K13" s="91"/>
      <c r="L13" s="91"/>
      <c r="M13" s="91"/>
    </row>
    <row r="14" spans="1:13" s="92" customFormat="1" ht="26.25" customHeight="1" x14ac:dyDescent="0.25">
      <c r="A14" s="101" t="s">
        <v>84</v>
      </c>
      <c r="B14" s="102" t="s">
        <v>85</v>
      </c>
      <c r="C14" s="103" t="s">
        <v>54</v>
      </c>
      <c r="D14" s="103" t="s">
        <v>86</v>
      </c>
      <c r="E14" s="103" t="s">
        <v>56</v>
      </c>
      <c r="F14" s="103">
        <v>9</v>
      </c>
      <c r="G14" s="105">
        <v>0</v>
      </c>
      <c r="H14" s="106">
        <f t="shared" si="0"/>
        <v>0</v>
      </c>
      <c r="I14" s="107" t="s">
        <v>57</v>
      </c>
      <c r="J14" s="90"/>
      <c r="K14" s="91"/>
      <c r="L14" s="91"/>
      <c r="M14" s="91"/>
    </row>
    <row r="15" spans="1:13" s="92" customFormat="1" ht="22" customHeight="1" x14ac:dyDescent="0.25">
      <c r="A15" s="101" t="s">
        <v>87</v>
      </c>
      <c r="B15" s="102" t="s">
        <v>88</v>
      </c>
      <c r="C15" s="103" t="s">
        <v>54</v>
      </c>
      <c r="D15" s="103" t="s">
        <v>89</v>
      </c>
      <c r="E15" s="103" t="s">
        <v>56</v>
      </c>
      <c r="F15" s="103">
        <v>5</v>
      </c>
      <c r="G15" s="105">
        <v>0</v>
      </c>
      <c r="H15" s="106">
        <f t="shared" si="0"/>
        <v>0</v>
      </c>
      <c r="I15" s="107" t="s">
        <v>57</v>
      </c>
      <c r="J15" s="90"/>
      <c r="K15" s="91"/>
      <c r="L15" s="91"/>
      <c r="M15" s="91"/>
    </row>
    <row r="16" spans="1:13" s="92" customFormat="1" ht="22" customHeight="1" x14ac:dyDescent="0.25">
      <c r="A16" s="101" t="s">
        <v>90</v>
      </c>
      <c r="B16" s="102" t="s">
        <v>91</v>
      </c>
      <c r="C16" s="103" t="s">
        <v>54</v>
      </c>
      <c r="D16" s="103" t="s">
        <v>92</v>
      </c>
      <c r="E16" s="103" t="s">
        <v>56</v>
      </c>
      <c r="F16" s="103">
        <v>3</v>
      </c>
      <c r="G16" s="105">
        <v>0</v>
      </c>
      <c r="H16" s="106">
        <f t="shared" si="0"/>
        <v>0</v>
      </c>
      <c r="I16" s="107" t="s">
        <v>57</v>
      </c>
      <c r="J16" s="90"/>
      <c r="K16" s="91"/>
      <c r="L16" s="91"/>
      <c r="M16" s="91"/>
    </row>
    <row r="17" spans="1:13" s="92" customFormat="1" ht="22" customHeight="1" x14ac:dyDescent="0.25">
      <c r="A17" s="101" t="s">
        <v>93</v>
      </c>
      <c r="B17" s="102" t="s">
        <v>94</v>
      </c>
      <c r="C17" s="103" t="s">
        <v>54</v>
      </c>
      <c r="D17" s="103" t="s">
        <v>95</v>
      </c>
      <c r="E17" s="103" t="s">
        <v>56</v>
      </c>
      <c r="F17" s="103">
        <v>1</v>
      </c>
      <c r="G17" s="105">
        <v>0</v>
      </c>
      <c r="H17" s="106">
        <f t="shared" si="0"/>
        <v>0</v>
      </c>
      <c r="I17" s="107" t="s">
        <v>57</v>
      </c>
      <c r="J17" s="90"/>
      <c r="K17" s="91"/>
      <c r="L17" s="91"/>
      <c r="M17" s="91"/>
    </row>
    <row r="18" spans="1:13" s="92" customFormat="1" ht="24" customHeight="1" x14ac:dyDescent="0.25">
      <c r="A18" s="101" t="s">
        <v>96</v>
      </c>
      <c r="B18" s="102" t="s">
        <v>97</v>
      </c>
      <c r="C18" s="103" t="s">
        <v>54</v>
      </c>
      <c r="D18" s="103" t="s">
        <v>98</v>
      </c>
      <c r="E18" s="103" t="s">
        <v>56</v>
      </c>
      <c r="F18" s="103">
        <v>1</v>
      </c>
      <c r="G18" s="105">
        <v>0</v>
      </c>
      <c r="H18" s="106">
        <f t="shared" si="0"/>
        <v>0</v>
      </c>
      <c r="I18" s="107" t="s">
        <v>57</v>
      </c>
      <c r="J18" s="90"/>
      <c r="K18" s="91"/>
      <c r="L18" s="91"/>
      <c r="M18" s="91"/>
    </row>
    <row r="19" spans="1:13" s="92" customFormat="1" ht="22" customHeight="1" x14ac:dyDescent="0.25">
      <c r="A19" s="101" t="s">
        <v>99</v>
      </c>
      <c r="B19" s="102" t="s">
        <v>100</v>
      </c>
      <c r="C19" s="103" t="s">
        <v>54</v>
      </c>
      <c r="D19" s="103" t="s">
        <v>101</v>
      </c>
      <c r="E19" s="103" t="s">
        <v>56</v>
      </c>
      <c r="F19" s="103">
        <v>1</v>
      </c>
      <c r="G19" s="105">
        <v>0</v>
      </c>
      <c r="H19" s="106">
        <f t="shared" si="0"/>
        <v>0</v>
      </c>
      <c r="I19" s="107" t="s">
        <v>57</v>
      </c>
      <c r="J19" s="90"/>
      <c r="K19" s="91"/>
      <c r="L19" s="91"/>
      <c r="M19" s="91"/>
    </row>
    <row r="20" spans="1:13" s="92" customFormat="1" ht="22" customHeight="1" x14ac:dyDescent="0.25">
      <c r="A20" s="101" t="s">
        <v>102</v>
      </c>
      <c r="B20" s="102" t="s">
        <v>103</v>
      </c>
      <c r="C20" s="103" t="s">
        <v>54</v>
      </c>
      <c r="D20" s="103" t="s">
        <v>104</v>
      </c>
      <c r="E20" s="103" t="s">
        <v>56</v>
      </c>
      <c r="F20" s="103">
        <v>5</v>
      </c>
      <c r="G20" s="105">
        <v>0</v>
      </c>
      <c r="H20" s="106">
        <f t="shared" si="0"/>
        <v>0</v>
      </c>
      <c r="I20" s="107" t="s">
        <v>57</v>
      </c>
      <c r="J20" s="90"/>
      <c r="K20" s="91"/>
      <c r="L20" s="91"/>
      <c r="M20" s="91"/>
    </row>
    <row r="21" spans="1:13" s="92" customFormat="1" ht="50" customHeight="1" x14ac:dyDescent="0.25">
      <c r="A21" s="101" t="s">
        <v>105</v>
      </c>
      <c r="B21" s="102" t="s">
        <v>106</v>
      </c>
      <c r="C21" s="103"/>
      <c r="D21" s="103"/>
      <c r="E21" s="103" t="s">
        <v>56</v>
      </c>
      <c r="F21" s="103">
        <v>464</v>
      </c>
      <c r="G21" s="105">
        <v>0</v>
      </c>
      <c r="H21" s="106">
        <f t="shared" si="0"/>
        <v>0</v>
      </c>
      <c r="I21" s="107" t="s">
        <v>57</v>
      </c>
      <c r="J21" s="90"/>
      <c r="K21" s="91"/>
      <c r="L21" s="91"/>
      <c r="M21" s="91"/>
    </row>
    <row r="22" spans="1:13" s="92" customFormat="1" ht="35" customHeight="1" x14ac:dyDescent="0.25">
      <c r="A22" s="101" t="s">
        <v>107</v>
      </c>
      <c r="B22" s="102" t="s">
        <v>108</v>
      </c>
      <c r="C22" s="103"/>
      <c r="D22" s="103"/>
      <c r="E22" s="103" t="s">
        <v>109</v>
      </c>
      <c r="F22" s="103">
        <v>4350</v>
      </c>
      <c r="G22" s="105">
        <v>0</v>
      </c>
      <c r="H22" s="106">
        <f t="shared" si="0"/>
        <v>0</v>
      </c>
      <c r="I22" s="107" t="s">
        <v>57</v>
      </c>
      <c r="J22" s="90"/>
      <c r="K22" s="91"/>
      <c r="L22" s="91"/>
      <c r="M22" s="91"/>
    </row>
    <row r="23" spans="1:13" s="92" customFormat="1" ht="35" customHeight="1" x14ac:dyDescent="0.25">
      <c r="A23" s="101" t="s">
        <v>110</v>
      </c>
      <c r="B23" s="102" t="s">
        <v>111</v>
      </c>
      <c r="C23" s="103"/>
      <c r="D23" s="104"/>
      <c r="E23" s="103" t="s">
        <v>109</v>
      </c>
      <c r="F23" s="103">
        <v>522</v>
      </c>
      <c r="G23" s="105">
        <v>0</v>
      </c>
      <c r="H23" s="106">
        <f t="shared" si="0"/>
        <v>0</v>
      </c>
      <c r="I23" s="107" t="s">
        <v>57</v>
      </c>
      <c r="J23" s="90"/>
      <c r="K23" s="91"/>
      <c r="L23" s="91"/>
      <c r="M23" s="91"/>
    </row>
    <row r="24" spans="1:13" s="92" customFormat="1" ht="35" customHeight="1" x14ac:dyDescent="0.25">
      <c r="A24" s="101" t="s">
        <v>112</v>
      </c>
      <c r="B24" s="102" t="s">
        <v>113</v>
      </c>
      <c r="C24" s="103"/>
      <c r="D24" s="104"/>
      <c r="E24" s="103" t="s">
        <v>109</v>
      </c>
      <c r="F24" s="103">
        <v>180</v>
      </c>
      <c r="G24" s="105">
        <v>0</v>
      </c>
      <c r="H24" s="106">
        <f t="shared" si="0"/>
        <v>0</v>
      </c>
      <c r="I24" s="107" t="s">
        <v>57</v>
      </c>
      <c r="J24" s="90"/>
      <c r="K24" s="91"/>
      <c r="L24" s="91"/>
      <c r="M24" s="91"/>
    </row>
    <row r="25" spans="1:13" s="92" customFormat="1" ht="25" customHeight="1" x14ac:dyDescent="0.25">
      <c r="A25" s="101" t="s">
        <v>114</v>
      </c>
      <c r="B25" s="102" t="s">
        <v>115</v>
      </c>
      <c r="C25" s="103"/>
      <c r="D25" s="104"/>
      <c r="E25" s="103" t="s">
        <v>109</v>
      </c>
      <c r="F25" s="103">
        <v>65</v>
      </c>
      <c r="G25" s="105">
        <v>0</v>
      </c>
      <c r="H25" s="106">
        <f t="shared" si="0"/>
        <v>0</v>
      </c>
      <c r="I25" s="107" t="s">
        <v>57</v>
      </c>
      <c r="J25" s="90"/>
      <c r="K25" s="91"/>
      <c r="L25" s="91"/>
      <c r="M25" s="91"/>
    </row>
    <row r="26" spans="1:13" s="92" customFormat="1" ht="25" customHeight="1" x14ac:dyDescent="0.25">
      <c r="A26" s="101" t="s">
        <v>116</v>
      </c>
      <c r="B26" s="102" t="s">
        <v>117</v>
      </c>
      <c r="C26" s="103"/>
      <c r="D26" s="103"/>
      <c r="E26" s="103" t="s">
        <v>109</v>
      </c>
      <c r="F26" s="103">
        <v>1614</v>
      </c>
      <c r="G26" s="105">
        <v>0</v>
      </c>
      <c r="H26" s="106">
        <f t="shared" si="0"/>
        <v>0</v>
      </c>
      <c r="I26" s="107" t="s">
        <v>57</v>
      </c>
      <c r="J26" s="90"/>
      <c r="K26" s="91"/>
      <c r="L26" s="91"/>
      <c r="M26" s="91"/>
    </row>
    <row r="27" spans="1:13" s="92" customFormat="1" ht="25" customHeight="1" x14ac:dyDescent="0.25">
      <c r="A27" s="101" t="s">
        <v>118</v>
      </c>
      <c r="B27" s="102" t="s">
        <v>119</v>
      </c>
      <c r="C27" s="103"/>
      <c r="D27" s="103"/>
      <c r="E27" s="103" t="s">
        <v>56</v>
      </c>
      <c r="F27" s="103">
        <v>1498</v>
      </c>
      <c r="G27" s="105">
        <v>0</v>
      </c>
      <c r="H27" s="106">
        <f t="shared" si="0"/>
        <v>0</v>
      </c>
      <c r="I27" s="107" t="s">
        <v>57</v>
      </c>
      <c r="J27" s="90"/>
      <c r="K27" s="91"/>
      <c r="L27" s="91"/>
      <c r="M27" s="91"/>
    </row>
    <row r="28" spans="1:13" s="92" customFormat="1" ht="25" customHeight="1" x14ac:dyDescent="0.25">
      <c r="A28" s="101" t="s">
        <v>120</v>
      </c>
      <c r="B28" s="102" t="s">
        <v>121</v>
      </c>
      <c r="C28" s="103"/>
      <c r="D28" s="103"/>
      <c r="E28" s="103" t="s">
        <v>56</v>
      </c>
      <c r="F28" s="103">
        <v>520</v>
      </c>
      <c r="G28" s="105">
        <v>0</v>
      </c>
      <c r="H28" s="106">
        <f t="shared" si="0"/>
        <v>0</v>
      </c>
      <c r="I28" s="107" t="s">
        <v>57</v>
      </c>
      <c r="J28" s="90"/>
      <c r="K28" s="91"/>
      <c r="L28" s="91"/>
      <c r="M28" s="91"/>
    </row>
    <row r="29" spans="1:13" s="92" customFormat="1" ht="25" customHeight="1" x14ac:dyDescent="0.25">
      <c r="A29" s="101" t="s">
        <v>122</v>
      </c>
      <c r="B29" s="102" t="s">
        <v>123</v>
      </c>
      <c r="C29" s="103"/>
      <c r="D29" s="103"/>
      <c r="E29" s="103" t="s">
        <v>56</v>
      </c>
      <c r="F29" s="103">
        <f>F28+F27</f>
        <v>2018</v>
      </c>
      <c r="G29" s="105">
        <v>0</v>
      </c>
      <c r="H29" s="106">
        <f t="shared" si="0"/>
        <v>0</v>
      </c>
      <c r="I29" s="107" t="s">
        <v>57</v>
      </c>
      <c r="J29" s="90"/>
      <c r="K29" s="91"/>
      <c r="L29" s="91"/>
      <c r="M29" s="91"/>
    </row>
    <row r="30" spans="1:13" s="92" customFormat="1" ht="25" customHeight="1" x14ac:dyDescent="0.25">
      <c r="A30" s="101" t="s">
        <v>124</v>
      </c>
      <c r="B30" s="102" t="s">
        <v>125</v>
      </c>
      <c r="C30" s="103"/>
      <c r="D30" s="103"/>
      <c r="E30" s="103" t="s">
        <v>56</v>
      </c>
      <c r="F30" s="103">
        <v>3168</v>
      </c>
      <c r="G30" s="105">
        <v>0</v>
      </c>
      <c r="H30" s="106">
        <f t="shared" si="0"/>
        <v>0</v>
      </c>
      <c r="I30" s="107" t="s">
        <v>57</v>
      </c>
      <c r="J30" s="90"/>
      <c r="K30" s="91"/>
      <c r="L30" s="91"/>
      <c r="M30" s="91"/>
    </row>
    <row r="31" spans="1:13" s="92" customFormat="1" ht="25" customHeight="1" x14ac:dyDescent="0.25">
      <c r="A31" s="101" t="s">
        <v>126</v>
      </c>
      <c r="B31" s="102" t="s">
        <v>127</v>
      </c>
      <c r="C31" s="103"/>
      <c r="D31" s="103"/>
      <c r="E31" s="103" t="s">
        <v>56</v>
      </c>
      <c r="F31" s="103">
        <f>F30</f>
        <v>3168</v>
      </c>
      <c r="G31" s="105">
        <v>0</v>
      </c>
      <c r="H31" s="106">
        <f t="shared" si="0"/>
        <v>0</v>
      </c>
      <c r="I31" s="107" t="s">
        <v>57</v>
      </c>
      <c r="J31" s="90"/>
      <c r="K31" s="91"/>
      <c r="L31" s="91"/>
      <c r="M31" s="91"/>
    </row>
    <row r="32" spans="1:13" s="92" customFormat="1" ht="25" customHeight="1" x14ac:dyDescent="0.25">
      <c r="A32" s="101" t="s">
        <v>128</v>
      </c>
      <c r="B32" s="108" t="s">
        <v>129</v>
      </c>
      <c r="C32" s="103"/>
      <c r="D32" s="103"/>
      <c r="E32" s="103" t="s">
        <v>109</v>
      </c>
      <c r="F32" s="103">
        <f>2*3*F14+2*F35+8*F34</f>
        <v>238</v>
      </c>
      <c r="G32" s="105">
        <v>0</v>
      </c>
      <c r="H32" s="106">
        <f t="shared" si="0"/>
        <v>0</v>
      </c>
      <c r="I32" s="107" t="s">
        <v>57</v>
      </c>
      <c r="J32" s="90"/>
      <c r="K32" s="91"/>
      <c r="L32" s="91"/>
      <c r="M32" s="91"/>
    </row>
    <row r="33" spans="1:256" s="92" customFormat="1" ht="25" customHeight="1" x14ac:dyDescent="0.25">
      <c r="A33" s="101" t="s">
        <v>130</v>
      </c>
      <c r="B33" s="109" t="s">
        <v>131</v>
      </c>
      <c r="C33" s="107"/>
      <c r="D33" s="107"/>
      <c r="E33" s="107" t="s">
        <v>109</v>
      </c>
      <c r="F33" s="107">
        <f>F32</f>
        <v>238</v>
      </c>
      <c r="G33" s="105">
        <v>0</v>
      </c>
      <c r="H33" s="106">
        <f t="shared" si="0"/>
        <v>0</v>
      </c>
      <c r="I33" s="107" t="s">
        <v>57</v>
      </c>
      <c r="J33" s="90"/>
      <c r="K33" s="91"/>
      <c r="L33" s="91"/>
      <c r="M33" s="91"/>
    </row>
    <row r="34" spans="1:256" s="92" customFormat="1" ht="25" customHeight="1" x14ac:dyDescent="0.25">
      <c r="A34" s="101" t="s">
        <v>132</v>
      </c>
      <c r="B34" s="109" t="s">
        <v>133</v>
      </c>
      <c r="C34" s="107"/>
      <c r="D34" s="107"/>
      <c r="E34" s="107" t="s">
        <v>109</v>
      </c>
      <c r="F34" s="107">
        <v>5</v>
      </c>
      <c r="G34" s="105">
        <v>0</v>
      </c>
      <c r="H34" s="106">
        <f t="shared" si="0"/>
        <v>0</v>
      </c>
      <c r="I34" s="107" t="s">
        <v>57</v>
      </c>
      <c r="J34" s="90"/>
      <c r="K34" s="91"/>
      <c r="L34" s="91"/>
      <c r="M34" s="91"/>
    </row>
    <row r="35" spans="1:256" s="92" customFormat="1" ht="25" customHeight="1" x14ac:dyDescent="0.25">
      <c r="A35" s="101" t="s">
        <v>134</v>
      </c>
      <c r="B35" s="110" t="s">
        <v>135</v>
      </c>
      <c r="C35" s="103"/>
      <c r="D35" s="103"/>
      <c r="E35" s="103" t="s">
        <v>109</v>
      </c>
      <c r="F35" s="103">
        <f>45+F14*3</f>
        <v>72</v>
      </c>
      <c r="G35" s="105">
        <v>0</v>
      </c>
      <c r="H35" s="106">
        <f t="shared" si="0"/>
        <v>0</v>
      </c>
      <c r="I35" s="107" t="s">
        <v>57</v>
      </c>
      <c r="J35" s="90"/>
      <c r="K35" s="91"/>
      <c r="L35" s="91"/>
      <c r="M35" s="91"/>
    </row>
    <row r="36" spans="1:256" s="92" customFormat="1" ht="25" customHeight="1" x14ac:dyDescent="0.25">
      <c r="A36" s="101" t="s">
        <v>136</v>
      </c>
      <c r="B36" s="110" t="s">
        <v>137</v>
      </c>
      <c r="C36" s="103"/>
      <c r="D36" s="103"/>
      <c r="E36" s="103" t="s">
        <v>56</v>
      </c>
      <c r="F36" s="103">
        <v>35</v>
      </c>
      <c r="G36" s="105">
        <v>0</v>
      </c>
      <c r="H36" s="106">
        <f t="shared" si="0"/>
        <v>0</v>
      </c>
      <c r="I36" s="107" t="s">
        <v>57</v>
      </c>
      <c r="J36" s="90"/>
      <c r="K36" s="91"/>
      <c r="L36" s="91"/>
      <c r="M36" s="91"/>
    </row>
    <row r="37" spans="1:256" s="92" customFormat="1" ht="25" customHeight="1" x14ac:dyDescent="0.25">
      <c r="A37" s="101" t="s">
        <v>138</v>
      </c>
      <c r="B37" s="110" t="s">
        <v>139</v>
      </c>
      <c r="C37" s="103"/>
      <c r="D37" s="103"/>
      <c r="E37" s="103" t="s">
        <v>56</v>
      </c>
      <c r="F37" s="103">
        <v>304</v>
      </c>
      <c r="G37" s="105">
        <v>0</v>
      </c>
      <c r="H37" s="106">
        <f t="shared" si="0"/>
        <v>0</v>
      </c>
      <c r="I37" s="107" t="s">
        <v>57</v>
      </c>
      <c r="J37" s="90"/>
      <c r="K37" s="91"/>
      <c r="L37" s="91"/>
      <c r="M37" s="91"/>
    </row>
    <row r="38" spans="1:256" s="92" customFormat="1" ht="25" customHeight="1" x14ac:dyDescent="0.25">
      <c r="A38" s="101" t="s">
        <v>140</v>
      </c>
      <c r="B38" s="102" t="s">
        <v>141</v>
      </c>
      <c r="C38" s="103"/>
      <c r="D38" s="103"/>
      <c r="E38" s="103" t="s">
        <v>56</v>
      </c>
      <c r="F38" s="103">
        <v>1</v>
      </c>
      <c r="G38" s="105">
        <v>0</v>
      </c>
      <c r="H38" s="106">
        <f t="shared" si="0"/>
        <v>0</v>
      </c>
      <c r="I38" s="107" t="s">
        <v>57</v>
      </c>
      <c r="J38" s="90"/>
      <c r="K38" s="91"/>
      <c r="L38" s="91"/>
      <c r="M38" s="91"/>
    </row>
    <row r="39" spans="1:256" s="92" customFormat="1" ht="25" customHeight="1" x14ac:dyDescent="0.25">
      <c r="A39" s="101" t="s">
        <v>142</v>
      </c>
      <c r="B39" s="102" t="s">
        <v>143</v>
      </c>
      <c r="C39" s="103"/>
      <c r="D39" s="103"/>
      <c r="E39" s="103" t="s">
        <v>56</v>
      </c>
      <c r="F39" s="103">
        <v>1</v>
      </c>
      <c r="G39" s="105">
        <v>0</v>
      </c>
      <c r="H39" s="106">
        <f t="shared" si="0"/>
        <v>0</v>
      </c>
      <c r="I39" s="107" t="s">
        <v>57</v>
      </c>
      <c r="J39" s="90"/>
      <c r="K39" s="91"/>
      <c r="L39" s="91"/>
      <c r="M39" s="91"/>
    </row>
    <row r="40" spans="1:256" s="92" customFormat="1" ht="25" customHeight="1" x14ac:dyDescent="0.25">
      <c r="A40" s="101" t="s">
        <v>144</v>
      </c>
      <c r="B40" s="102" t="s">
        <v>145</v>
      </c>
      <c r="C40" s="103"/>
      <c r="D40" s="103"/>
      <c r="E40" s="103" t="s">
        <v>56</v>
      </c>
      <c r="F40" s="103">
        <v>1</v>
      </c>
      <c r="G40" s="105">
        <v>0</v>
      </c>
      <c r="H40" s="106">
        <f t="shared" si="0"/>
        <v>0</v>
      </c>
      <c r="I40" s="107" t="s">
        <v>57</v>
      </c>
      <c r="J40" s="90"/>
      <c r="K40" s="91"/>
      <c r="L40" s="91"/>
      <c r="M40" s="91"/>
      <c r="IU40" s="93"/>
      <c r="IV40" s="93"/>
    </row>
    <row r="41" spans="1:256" s="92" customFormat="1" ht="25" customHeight="1" x14ac:dyDescent="0.25">
      <c r="A41" s="101" t="s">
        <v>146</v>
      </c>
      <c r="B41" s="102" t="s">
        <v>147</v>
      </c>
      <c r="C41" s="103"/>
      <c r="D41" s="103"/>
      <c r="E41" s="103" t="s">
        <v>56</v>
      </c>
      <c r="F41" s="103">
        <v>1</v>
      </c>
      <c r="G41" s="105">
        <v>0</v>
      </c>
      <c r="H41" s="106">
        <f t="shared" si="0"/>
        <v>0</v>
      </c>
      <c r="I41" s="107" t="s">
        <v>57</v>
      </c>
      <c r="J41" s="90"/>
      <c r="K41" s="91"/>
      <c r="L41" s="91"/>
      <c r="M41" s="91"/>
      <c r="IU41" s="93"/>
      <c r="IV41" s="93"/>
    </row>
    <row r="42" spans="1:256" s="92" customFormat="1" ht="25" customHeight="1" x14ac:dyDescent="0.25">
      <c r="A42" s="101" t="s">
        <v>148</v>
      </c>
      <c r="B42" s="102" t="s">
        <v>149</v>
      </c>
      <c r="C42" s="103"/>
      <c r="D42" s="103"/>
      <c r="E42" s="103" t="s">
        <v>56</v>
      </c>
      <c r="F42" s="103">
        <v>1</v>
      </c>
      <c r="G42" s="105">
        <v>0</v>
      </c>
      <c r="H42" s="106">
        <f t="shared" si="0"/>
        <v>0</v>
      </c>
      <c r="I42" s="107" t="s">
        <v>57</v>
      </c>
      <c r="J42" s="90"/>
      <c r="K42" s="91"/>
      <c r="L42" s="91"/>
      <c r="M42" s="91"/>
      <c r="IU42" s="94"/>
      <c r="IV42" s="94"/>
    </row>
    <row r="43" spans="1:256" s="93" customFormat="1" ht="36" customHeight="1" x14ac:dyDescent="0.25">
      <c r="A43" s="101" t="s">
        <v>150</v>
      </c>
      <c r="B43" s="111" t="s">
        <v>151</v>
      </c>
      <c r="C43" s="112"/>
      <c r="D43" s="113"/>
      <c r="E43" s="103" t="s">
        <v>109</v>
      </c>
      <c r="F43" s="103">
        <v>20</v>
      </c>
      <c r="G43" s="114">
        <v>0</v>
      </c>
      <c r="H43" s="115">
        <f t="shared" si="0"/>
        <v>0</v>
      </c>
      <c r="I43" s="107" t="s">
        <v>57</v>
      </c>
      <c r="J43" s="91"/>
      <c r="K43" s="95"/>
      <c r="L43" s="95"/>
      <c r="M43" s="95"/>
      <c r="IU43" s="94"/>
      <c r="IV43" s="94"/>
    </row>
    <row r="44" spans="1:256" s="93" customFormat="1" ht="25" customHeight="1" x14ac:dyDescent="0.25">
      <c r="A44" s="101" t="s">
        <v>152</v>
      </c>
      <c r="B44" s="110" t="s">
        <v>153</v>
      </c>
      <c r="C44" s="103"/>
      <c r="D44" s="103"/>
      <c r="E44" s="103" t="s">
        <v>154</v>
      </c>
      <c r="F44" s="103">
        <v>1</v>
      </c>
      <c r="G44" s="114">
        <v>0</v>
      </c>
      <c r="H44" s="115">
        <f t="shared" si="0"/>
        <v>0</v>
      </c>
      <c r="I44" s="107" t="s">
        <v>57</v>
      </c>
      <c r="J44" s="91"/>
      <c r="K44" s="95"/>
      <c r="L44" s="95"/>
      <c r="M44" s="95"/>
    </row>
    <row r="45" spans="1:256" s="94" customFormat="1" ht="25" customHeight="1" x14ac:dyDescent="0.25">
      <c r="A45" s="101" t="s">
        <v>155</v>
      </c>
      <c r="B45" s="110" t="s">
        <v>156</v>
      </c>
      <c r="C45" s="103"/>
      <c r="D45" s="103"/>
      <c r="E45" s="103" t="s">
        <v>56</v>
      </c>
      <c r="F45" s="103">
        <f>ROUNDUP((1.05*(4*(F4+F9+F14+F15+F16+F17+F18+F19)+2*(F13+F20+F25+F26))),0)</f>
        <v>4255</v>
      </c>
      <c r="G45" s="114">
        <v>0</v>
      </c>
      <c r="H45" s="115">
        <f t="shared" si="0"/>
        <v>0</v>
      </c>
      <c r="I45" s="107" t="s">
        <v>57</v>
      </c>
      <c r="J45" s="96"/>
      <c r="K45" s="95"/>
      <c r="L45" s="95"/>
      <c r="M45" s="95"/>
    </row>
    <row r="46" spans="1:256" s="94" customFormat="1" ht="25" customHeight="1" x14ac:dyDescent="0.25">
      <c r="A46" s="101" t="s">
        <v>157</v>
      </c>
      <c r="B46" s="110" t="s">
        <v>158</v>
      </c>
      <c r="C46" s="103"/>
      <c r="D46" s="103"/>
      <c r="E46" s="103" t="s">
        <v>159</v>
      </c>
      <c r="F46" s="103">
        <v>40</v>
      </c>
      <c r="G46" s="114">
        <v>0</v>
      </c>
      <c r="H46" s="115">
        <f t="shared" si="0"/>
        <v>0</v>
      </c>
      <c r="I46" s="107" t="s">
        <v>57</v>
      </c>
      <c r="J46" s="96"/>
      <c r="K46" s="95"/>
      <c r="L46" s="95"/>
      <c r="M46" s="95"/>
      <c r="IU46" s="89"/>
      <c r="IV46" s="89"/>
    </row>
    <row r="47" spans="1:256" s="93" customFormat="1" ht="25" customHeight="1" x14ac:dyDescent="0.25">
      <c r="A47" s="101" t="s">
        <v>160</v>
      </c>
      <c r="B47" s="110" t="s">
        <v>161</v>
      </c>
      <c r="C47" s="103"/>
      <c r="D47" s="103"/>
      <c r="E47" s="103" t="s">
        <v>56</v>
      </c>
      <c r="F47" s="103">
        <v>20</v>
      </c>
      <c r="G47" s="114">
        <v>0</v>
      </c>
      <c r="H47" s="115">
        <f t="shared" si="0"/>
        <v>0</v>
      </c>
      <c r="I47" s="107" t="s">
        <v>57</v>
      </c>
      <c r="J47" s="91"/>
      <c r="K47" s="95"/>
      <c r="L47" s="95"/>
      <c r="M47" s="95"/>
      <c r="IU47" s="92"/>
      <c r="IV47" s="92"/>
    </row>
    <row r="48" spans="1:256" s="94" customFormat="1" ht="5" customHeight="1" x14ac:dyDescent="0.25">
      <c r="A48" s="101"/>
      <c r="B48" s="110"/>
      <c r="C48" s="103"/>
      <c r="D48" s="103"/>
      <c r="E48" s="103"/>
      <c r="F48" s="103"/>
      <c r="G48" s="115"/>
      <c r="H48" s="115"/>
      <c r="I48" s="116"/>
      <c r="J48" s="96"/>
      <c r="K48" s="95"/>
      <c r="L48" s="95"/>
      <c r="M48" s="95"/>
      <c r="IU48" s="92"/>
      <c r="IV48" s="92"/>
    </row>
    <row r="49" spans="1:256" s="89" customFormat="1" ht="25" customHeight="1" x14ac:dyDescent="0.25">
      <c r="A49" s="130" t="s">
        <v>162</v>
      </c>
      <c r="B49" s="126" t="s">
        <v>34</v>
      </c>
      <c r="C49" s="126"/>
      <c r="D49" s="127"/>
      <c r="E49" s="126"/>
      <c r="F49" s="127"/>
      <c r="G49" s="129"/>
      <c r="H49" s="128">
        <f>SUM(H50:H51)</f>
        <v>0</v>
      </c>
      <c r="I49" s="129"/>
      <c r="J49" s="87"/>
      <c r="K49" s="88"/>
      <c r="L49" s="88"/>
      <c r="M49" s="88"/>
      <c r="IU49" s="92"/>
      <c r="IV49" s="92"/>
    </row>
    <row r="50" spans="1:256" s="92" customFormat="1" ht="25" customHeight="1" x14ac:dyDescent="0.25">
      <c r="A50" s="101" t="s">
        <v>163</v>
      </c>
      <c r="B50" s="117" t="s">
        <v>191</v>
      </c>
      <c r="C50" s="103"/>
      <c r="D50" s="103"/>
      <c r="E50" s="103" t="s">
        <v>164</v>
      </c>
      <c r="F50" s="103">
        <v>9</v>
      </c>
      <c r="G50" s="114">
        <v>0</v>
      </c>
      <c r="H50" s="106">
        <f>F50*G50</f>
        <v>0</v>
      </c>
      <c r="I50" s="107"/>
      <c r="J50" s="90"/>
      <c r="K50" s="91"/>
      <c r="L50" s="91"/>
      <c r="M50" s="91"/>
    </row>
    <row r="51" spans="1:256" s="92" customFormat="1" ht="44" customHeight="1" x14ac:dyDescent="0.25">
      <c r="A51" s="101" t="s">
        <v>165</v>
      </c>
      <c r="B51" s="117" t="s">
        <v>186</v>
      </c>
      <c r="C51" s="103"/>
      <c r="D51" s="103"/>
      <c r="E51" s="103" t="s">
        <v>164</v>
      </c>
      <c r="F51" s="103">
        <v>77</v>
      </c>
      <c r="G51" s="105">
        <v>0</v>
      </c>
      <c r="H51" s="106">
        <f>F51*G51</f>
        <v>0</v>
      </c>
      <c r="I51" s="107" t="s">
        <v>57</v>
      </c>
      <c r="J51" s="90"/>
      <c r="K51" s="91"/>
      <c r="L51" s="91"/>
      <c r="M51" s="91"/>
    </row>
    <row r="52" spans="1:256" s="89" customFormat="1" ht="25" customHeight="1" x14ac:dyDescent="0.25">
      <c r="A52" s="130" t="s">
        <v>166</v>
      </c>
      <c r="B52" s="126" t="s">
        <v>35</v>
      </c>
      <c r="C52" s="126"/>
      <c r="D52" s="127"/>
      <c r="E52" s="126"/>
      <c r="F52" s="127"/>
      <c r="G52" s="129"/>
      <c r="H52" s="128">
        <f>SUM(H53:H55)</f>
        <v>0</v>
      </c>
      <c r="I52" s="129"/>
      <c r="J52" s="87"/>
      <c r="K52" s="88"/>
      <c r="L52" s="88"/>
      <c r="M52" s="88"/>
      <c r="IU52" s="92"/>
      <c r="IV52" s="92"/>
    </row>
    <row r="53" spans="1:256" s="92" customFormat="1" ht="25" customHeight="1" x14ac:dyDescent="0.25">
      <c r="A53" s="101" t="s">
        <v>167</v>
      </c>
      <c r="B53" s="102" t="s">
        <v>168</v>
      </c>
      <c r="C53" s="103"/>
      <c r="D53" s="103"/>
      <c r="E53" s="103" t="s">
        <v>169</v>
      </c>
      <c r="F53" s="103">
        <v>1</v>
      </c>
      <c r="G53" s="105">
        <v>0</v>
      </c>
      <c r="H53" s="106">
        <f>F53*G53</f>
        <v>0</v>
      </c>
      <c r="I53" s="107" t="s">
        <v>190</v>
      </c>
      <c r="J53" s="90"/>
      <c r="K53" s="91"/>
      <c r="L53" s="91"/>
      <c r="M53" s="91"/>
    </row>
    <row r="54" spans="1:256" s="92" customFormat="1" ht="25" customHeight="1" x14ac:dyDescent="0.25">
      <c r="A54" s="101" t="s">
        <v>170</v>
      </c>
      <c r="B54" s="102" t="s">
        <v>171</v>
      </c>
      <c r="C54" s="103"/>
      <c r="D54" s="103"/>
      <c r="E54" s="103" t="s">
        <v>169</v>
      </c>
      <c r="F54" s="103">
        <v>1</v>
      </c>
      <c r="G54" s="105">
        <v>0</v>
      </c>
      <c r="H54" s="106">
        <f>F54*G54</f>
        <v>0</v>
      </c>
      <c r="I54" s="107" t="s">
        <v>190</v>
      </c>
      <c r="J54" s="90"/>
      <c r="K54" s="91"/>
      <c r="L54" s="91"/>
      <c r="M54" s="91"/>
      <c r="IU54" s="89"/>
      <c r="IV54" s="89"/>
    </row>
    <row r="55" spans="1:256" s="92" customFormat="1" ht="25" customHeight="1" x14ac:dyDescent="0.25">
      <c r="A55" s="101" t="s">
        <v>172</v>
      </c>
      <c r="B55" s="102" t="s">
        <v>173</v>
      </c>
      <c r="C55" s="103"/>
      <c r="D55" s="103"/>
      <c r="E55" s="103" t="s">
        <v>169</v>
      </c>
      <c r="F55" s="103">
        <v>1</v>
      </c>
      <c r="G55" s="105">
        <v>0</v>
      </c>
      <c r="H55" s="106">
        <f>F55*G55</f>
        <v>0</v>
      </c>
      <c r="I55" s="107" t="s">
        <v>190</v>
      </c>
      <c r="J55" s="90"/>
      <c r="K55" s="91"/>
      <c r="L55" s="91"/>
      <c r="M55" s="91"/>
    </row>
    <row r="56" spans="1:256" s="92" customFormat="1" ht="5" customHeight="1" x14ac:dyDescent="0.25">
      <c r="A56" s="101"/>
      <c r="B56" s="102"/>
      <c r="C56" s="103"/>
      <c r="D56" s="103"/>
      <c r="E56" s="103"/>
      <c r="F56" s="103"/>
      <c r="G56" s="106"/>
      <c r="H56" s="106"/>
      <c r="I56" s="107"/>
      <c r="J56" s="90"/>
      <c r="K56" s="91"/>
      <c r="L56" s="91"/>
      <c r="M56" s="91"/>
    </row>
    <row r="57" spans="1:256" s="89" customFormat="1" ht="25" customHeight="1" x14ac:dyDescent="0.25">
      <c r="A57" s="130" t="s">
        <v>174</v>
      </c>
      <c r="B57" s="126" t="s">
        <v>36</v>
      </c>
      <c r="C57" s="126"/>
      <c r="D57" s="127"/>
      <c r="E57" s="126"/>
      <c r="F57" s="127"/>
      <c r="G57" s="128"/>
      <c r="H57" s="128">
        <f>SUM(H58:H62)</f>
        <v>0</v>
      </c>
      <c r="I57" s="129"/>
      <c r="J57" s="87"/>
      <c r="K57" s="88"/>
      <c r="L57" s="88"/>
      <c r="M57" s="88"/>
      <c r="IU57" s="92"/>
      <c r="IV57" s="92"/>
    </row>
    <row r="58" spans="1:256" s="92" customFormat="1" ht="68" customHeight="1" x14ac:dyDescent="0.25">
      <c r="A58" s="101" t="s">
        <v>175</v>
      </c>
      <c r="B58" s="118" t="s">
        <v>176</v>
      </c>
      <c r="C58" s="107"/>
      <c r="D58" s="107"/>
      <c r="E58" s="107" t="s">
        <v>169</v>
      </c>
      <c r="F58" s="107">
        <v>1</v>
      </c>
      <c r="G58" s="105">
        <v>0</v>
      </c>
      <c r="H58" s="106">
        <f>F58*G58</f>
        <v>0</v>
      </c>
      <c r="I58" s="107" t="s">
        <v>190</v>
      </c>
      <c r="J58" s="90"/>
      <c r="K58" s="91"/>
      <c r="L58" s="91"/>
      <c r="M58" s="91"/>
    </row>
    <row r="59" spans="1:256" s="92" customFormat="1" ht="32.5" customHeight="1" x14ac:dyDescent="0.25">
      <c r="A59" s="101" t="s">
        <v>177</v>
      </c>
      <c r="B59" s="108" t="s">
        <v>178</v>
      </c>
      <c r="C59" s="107"/>
      <c r="D59" s="107"/>
      <c r="E59" s="107" t="s">
        <v>169</v>
      </c>
      <c r="F59" s="107">
        <v>1</v>
      </c>
      <c r="G59" s="105">
        <v>0</v>
      </c>
      <c r="H59" s="106">
        <f>F59*G59</f>
        <v>0</v>
      </c>
      <c r="I59" s="107" t="s">
        <v>190</v>
      </c>
      <c r="J59" s="90"/>
      <c r="K59" s="91"/>
      <c r="L59" s="91"/>
      <c r="M59" s="91"/>
    </row>
    <row r="60" spans="1:256" s="92" customFormat="1" ht="36.5" customHeight="1" x14ac:dyDescent="0.25">
      <c r="A60" s="101" t="s">
        <v>179</v>
      </c>
      <c r="B60" s="118" t="s">
        <v>180</v>
      </c>
      <c r="C60" s="107"/>
      <c r="D60" s="107"/>
      <c r="E60" s="107" t="s">
        <v>169</v>
      </c>
      <c r="F60" s="107">
        <v>1</v>
      </c>
      <c r="G60" s="105">
        <v>0</v>
      </c>
      <c r="H60" s="106">
        <f>F60*G60</f>
        <v>0</v>
      </c>
      <c r="I60" s="107" t="s">
        <v>190</v>
      </c>
      <c r="J60" s="90"/>
      <c r="K60" s="91"/>
      <c r="L60" s="91"/>
      <c r="M60" s="91"/>
    </row>
    <row r="61" spans="1:256" s="92" customFormat="1" ht="54" customHeight="1" x14ac:dyDescent="0.25">
      <c r="A61" s="101" t="s">
        <v>181</v>
      </c>
      <c r="B61" s="118" t="s">
        <v>182</v>
      </c>
      <c r="C61" s="107"/>
      <c r="D61" s="107"/>
      <c r="E61" s="107" t="s">
        <v>169</v>
      </c>
      <c r="F61" s="107">
        <v>1</v>
      </c>
      <c r="G61" s="105">
        <v>0</v>
      </c>
      <c r="H61" s="106">
        <f>F61*G61</f>
        <v>0</v>
      </c>
      <c r="I61" s="107" t="s">
        <v>190</v>
      </c>
      <c r="J61" s="90"/>
      <c r="K61" s="91"/>
      <c r="L61" s="91"/>
      <c r="M61" s="91"/>
    </row>
    <row r="62" spans="1:256" s="92" customFormat="1" ht="44.5" customHeight="1" x14ac:dyDescent="0.25">
      <c r="A62" s="101" t="s">
        <v>183</v>
      </c>
      <c r="B62" s="118" t="s">
        <v>184</v>
      </c>
      <c r="C62" s="107"/>
      <c r="D62" s="107"/>
      <c r="E62" s="107" t="s">
        <v>169</v>
      </c>
      <c r="F62" s="107">
        <v>1</v>
      </c>
      <c r="G62" s="105">
        <v>0</v>
      </c>
      <c r="H62" s="106">
        <f>F62*G62</f>
        <v>0</v>
      </c>
      <c r="I62" s="107" t="s">
        <v>190</v>
      </c>
      <c r="J62" s="90"/>
      <c r="K62" s="91"/>
      <c r="L62" s="91"/>
      <c r="M62" s="91"/>
      <c r="IU62" s="97"/>
      <c r="IV62" s="97"/>
    </row>
    <row r="63" spans="1:256" s="97" customFormat="1" ht="22" customHeight="1" x14ac:dyDescent="0.25">
      <c r="A63" s="95"/>
      <c r="B63" s="95"/>
      <c r="C63" s="95"/>
      <c r="D63" s="98"/>
      <c r="E63" s="95"/>
      <c r="F63" s="95"/>
      <c r="G63" s="99"/>
      <c r="H63" s="99"/>
      <c r="I63" s="100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  <c r="AA63" s="95"/>
      <c r="AB63" s="95"/>
      <c r="AC63" s="95"/>
      <c r="AD63" s="95"/>
      <c r="AE63" s="95"/>
      <c r="AF63" s="95"/>
      <c r="AG63" s="95"/>
      <c r="AH63" s="95"/>
      <c r="AI63" s="95"/>
      <c r="AJ63" s="95"/>
      <c r="AK63" s="95"/>
      <c r="AL63" s="95"/>
      <c r="AM63" s="95"/>
      <c r="AN63" s="95"/>
      <c r="AO63" s="95"/>
      <c r="AP63" s="95"/>
      <c r="AQ63" s="95"/>
      <c r="AR63" s="95"/>
      <c r="AS63" s="95"/>
      <c r="AT63" s="95"/>
      <c r="AU63" s="95"/>
      <c r="AV63" s="95"/>
      <c r="AW63" s="95"/>
      <c r="AX63" s="95"/>
      <c r="AY63" s="95"/>
      <c r="AZ63" s="95"/>
      <c r="BA63" s="95"/>
      <c r="BB63" s="95"/>
      <c r="BC63" s="95"/>
      <c r="BD63" s="95"/>
      <c r="BE63" s="95"/>
      <c r="BF63" s="95"/>
      <c r="BG63" s="95"/>
      <c r="BH63" s="95"/>
      <c r="BI63" s="95"/>
      <c r="BJ63" s="95"/>
      <c r="BK63" s="95"/>
      <c r="BL63" s="95"/>
      <c r="BM63" s="95"/>
      <c r="BN63" s="95"/>
      <c r="BO63" s="95"/>
      <c r="BP63" s="95"/>
      <c r="BQ63" s="95"/>
      <c r="BR63" s="95"/>
      <c r="BS63" s="95"/>
      <c r="BT63" s="95"/>
      <c r="BU63" s="95"/>
      <c r="BV63" s="95"/>
      <c r="BW63" s="95"/>
      <c r="BX63" s="95"/>
      <c r="BY63" s="95"/>
      <c r="BZ63" s="95"/>
      <c r="CA63" s="95"/>
      <c r="CB63" s="95"/>
      <c r="CC63" s="95"/>
      <c r="CD63" s="95"/>
      <c r="CE63" s="95"/>
      <c r="CF63" s="95"/>
      <c r="CG63" s="95"/>
      <c r="CH63" s="95"/>
      <c r="CI63" s="95"/>
      <c r="CJ63" s="95"/>
      <c r="CK63" s="95"/>
      <c r="CL63" s="95"/>
      <c r="CM63" s="95"/>
      <c r="CN63" s="95"/>
      <c r="CO63" s="95"/>
      <c r="CP63" s="95"/>
      <c r="CQ63" s="95"/>
      <c r="CR63" s="95"/>
      <c r="CS63" s="95"/>
      <c r="CT63" s="95"/>
      <c r="CU63" s="95"/>
      <c r="CV63" s="95"/>
      <c r="CW63" s="95"/>
      <c r="CX63" s="95"/>
      <c r="CY63" s="95"/>
      <c r="CZ63" s="95"/>
      <c r="DA63" s="95"/>
      <c r="DB63" s="95"/>
      <c r="DC63" s="95"/>
      <c r="DD63" s="95"/>
      <c r="DE63" s="95"/>
      <c r="DF63" s="95"/>
      <c r="DG63" s="95"/>
      <c r="DH63" s="95"/>
      <c r="DI63" s="95"/>
      <c r="DJ63" s="95"/>
      <c r="DK63" s="95"/>
      <c r="DL63" s="95"/>
      <c r="DM63" s="95"/>
      <c r="DN63" s="95"/>
      <c r="DO63" s="95"/>
      <c r="DP63" s="95"/>
      <c r="DQ63" s="95"/>
      <c r="DR63" s="95"/>
      <c r="DS63" s="95"/>
      <c r="DT63" s="95"/>
      <c r="DU63" s="95"/>
      <c r="DV63" s="95"/>
      <c r="DW63" s="95"/>
      <c r="DX63" s="95"/>
      <c r="DY63" s="95"/>
      <c r="DZ63" s="95"/>
      <c r="EA63" s="95"/>
      <c r="EB63" s="95"/>
      <c r="EC63" s="95"/>
      <c r="ED63" s="95"/>
      <c r="EE63" s="95"/>
      <c r="EF63" s="95"/>
      <c r="EG63" s="95"/>
      <c r="EH63" s="95"/>
      <c r="EI63" s="95"/>
      <c r="EJ63" s="95"/>
      <c r="EK63" s="95"/>
      <c r="EL63" s="95"/>
      <c r="EM63" s="95"/>
      <c r="EN63" s="95"/>
      <c r="EO63" s="95"/>
      <c r="EP63" s="95"/>
      <c r="EQ63" s="95"/>
      <c r="ER63" s="95"/>
      <c r="ES63" s="95"/>
      <c r="ET63" s="95"/>
      <c r="EU63" s="95"/>
      <c r="EV63" s="95"/>
      <c r="EW63" s="95"/>
      <c r="EX63" s="95"/>
      <c r="EY63" s="95"/>
      <c r="EZ63" s="95"/>
      <c r="FA63" s="95"/>
      <c r="FB63" s="95"/>
      <c r="FC63" s="95"/>
      <c r="FD63" s="95"/>
      <c r="FE63" s="95"/>
      <c r="FF63" s="95"/>
      <c r="FG63" s="95"/>
      <c r="FH63" s="95"/>
      <c r="FI63" s="95"/>
      <c r="FJ63" s="95"/>
      <c r="FK63" s="95"/>
      <c r="FL63" s="95"/>
      <c r="FM63" s="95"/>
      <c r="FN63" s="95"/>
      <c r="FO63" s="95"/>
      <c r="FP63" s="95"/>
      <c r="FQ63" s="95"/>
      <c r="FR63" s="95"/>
      <c r="FS63" s="95"/>
      <c r="FT63" s="95"/>
      <c r="FU63" s="95"/>
      <c r="FV63" s="95"/>
      <c r="FW63" s="95"/>
      <c r="FX63" s="95"/>
      <c r="FY63" s="95"/>
      <c r="FZ63" s="95"/>
      <c r="GA63" s="95"/>
      <c r="GB63" s="95"/>
      <c r="GC63" s="95"/>
      <c r="GD63" s="95"/>
      <c r="GE63" s="95"/>
      <c r="GF63" s="95"/>
      <c r="GG63" s="95"/>
      <c r="GH63" s="95"/>
      <c r="GI63" s="95"/>
      <c r="GJ63" s="95"/>
      <c r="GK63" s="95"/>
      <c r="GL63" s="95"/>
      <c r="GM63" s="95"/>
      <c r="GN63" s="95"/>
      <c r="GO63" s="95"/>
      <c r="GP63" s="95"/>
      <c r="GQ63" s="95"/>
      <c r="GR63" s="95"/>
      <c r="GS63" s="95"/>
      <c r="GT63" s="95"/>
      <c r="GU63" s="95"/>
      <c r="GV63" s="95"/>
      <c r="GW63" s="95"/>
      <c r="GX63" s="95"/>
      <c r="GY63" s="95"/>
      <c r="GZ63" s="95"/>
      <c r="HA63" s="95"/>
      <c r="HB63" s="95"/>
      <c r="HC63" s="95"/>
      <c r="HD63" s="95"/>
      <c r="HE63" s="95"/>
      <c r="HF63" s="95"/>
      <c r="HG63" s="95"/>
      <c r="HH63" s="95"/>
      <c r="HI63" s="95"/>
      <c r="HJ63" s="95"/>
      <c r="HK63" s="95"/>
      <c r="HL63" s="95"/>
      <c r="HM63" s="95"/>
      <c r="HN63" s="95"/>
      <c r="HO63" s="95"/>
      <c r="HP63" s="95"/>
      <c r="HQ63" s="95"/>
      <c r="HR63" s="95"/>
      <c r="HS63" s="95"/>
      <c r="HT63" s="95"/>
      <c r="HU63" s="95"/>
      <c r="HV63" s="95"/>
      <c r="HW63" s="95"/>
      <c r="HX63" s="95"/>
      <c r="HY63" s="95"/>
      <c r="HZ63" s="95"/>
      <c r="IA63" s="95"/>
      <c r="IB63" s="95"/>
      <c r="IC63" s="95"/>
      <c r="ID63" s="95"/>
      <c r="IE63" s="95"/>
      <c r="IF63" s="95"/>
      <c r="IG63" s="95"/>
      <c r="IH63" s="95"/>
      <c r="II63" s="95"/>
      <c r="IJ63" s="95"/>
      <c r="IK63" s="95"/>
      <c r="IL63" s="95"/>
      <c r="IM63" s="95"/>
      <c r="IN63" s="95"/>
      <c r="IO63" s="95"/>
      <c r="IP63" s="95"/>
      <c r="IQ63" s="95"/>
      <c r="IR63" s="95"/>
      <c r="IS63" s="95"/>
    </row>
    <row r="64" spans="1:256" s="97" customFormat="1" ht="22" customHeight="1" x14ac:dyDescent="0.25">
      <c r="A64" s="95"/>
      <c r="B64" s="95"/>
      <c r="C64" s="95"/>
      <c r="D64" s="98"/>
      <c r="E64" s="95"/>
      <c r="F64" s="95"/>
      <c r="G64" s="99"/>
      <c r="H64" s="99"/>
      <c r="I64" s="100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  <c r="AA64" s="95"/>
      <c r="AB64" s="95"/>
      <c r="AC64" s="95"/>
      <c r="AD64" s="95"/>
      <c r="AE64" s="95"/>
      <c r="AF64" s="95"/>
      <c r="AG64" s="95"/>
      <c r="AH64" s="95"/>
      <c r="AI64" s="95"/>
      <c r="AJ64" s="95"/>
      <c r="AK64" s="95"/>
      <c r="AL64" s="95"/>
      <c r="AM64" s="95"/>
      <c r="AN64" s="95"/>
      <c r="AO64" s="95"/>
      <c r="AP64" s="95"/>
      <c r="AQ64" s="95"/>
      <c r="AR64" s="95"/>
      <c r="AS64" s="95"/>
      <c r="AT64" s="95"/>
      <c r="AU64" s="95"/>
      <c r="AV64" s="95"/>
      <c r="AW64" s="95"/>
      <c r="AX64" s="95"/>
      <c r="AY64" s="95"/>
      <c r="AZ64" s="95"/>
      <c r="BA64" s="95"/>
      <c r="BB64" s="95"/>
      <c r="BC64" s="95"/>
      <c r="BD64" s="95"/>
      <c r="BE64" s="95"/>
      <c r="BF64" s="95"/>
      <c r="BG64" s="95"/>
      <c r="BH64" s="95"/>
      <c r="BI64" s="95"/>
      <c r="BJ64" s="95"/>
      <c r="BK64" s="95"/>
      <c r="BL64" s="95"/>
      <c r="BM64" s="95"/>
      <c r="BN64" s="95"/>
      <c r="BO64" s="95"/>
      <c r="BP64" s="95"/>
      <c r="BQ64" s="95"/>
      <c r="BR64" s="95"/>
      <c r="BS64" s="95"/>
      <c r="BT64" s="95"/>
      <c r="BU64" s="95"/>
      <c r="BV64" s="95"/>
      <c r="BW64" s="95"/>
      <c r="BX64" s="95"/>
      <c r="BY64" s="95"/>
      <c r="BZ64" s="95"/>
      <c r="CA64" s="95"/>
      <c r="CB64" s="95"/>
      <c r="CC64" s="95"/>
      <c r="CD64" s="95"/>
      <c r="CE64" s="95"/>
      <c r="CF64" s="95"/>
      <c r="CG64" s="95"/>
      <c r="CH64" s="95"/>
      <c r="CI64" s="95"/>
      <c r="CJ64" s="95"/>
      <c r="CK64" s="95"/>
      <c r="CL64" s="95"/>
      <c r="CM64" s="95"/>
      <c r="CN64" s="95"/>
      <c r="CO64" s="95"/>
      <c r="CP64" s="95"/>
      <c r="CQ64" s="95"/>
      <c r="CR64" s="95"/>
      <c r="CS64" s="95"/>
      <c r="CT64" s="95"/>
      <c r="CU64" s="95"/>
      <c r="CV64" s="95"/>
      <c r="CW64" s="95"/>
      <c r="CX64" s="95"/>
      <c r="CY64" s="95"/>
      <c r="CZ64" s="95"/>
      <c r="DA64" s="95"/>
      <c r="DB64" s="95"/>
      <c r="DC64" s="95"/>
      <c r="DD64" s="95"/>
      <c r="DE64" s="95"/>
      <c r="DF64" s="95"/>
      <c r="DG64" s="95"/>
      <c r="DH64" s="95"/>
      <c r="DI64" s="95"/>
      <c r="DJ64" s="95"/>
      <c r="DK64" s="95"/>
      <c r="DL64" s="95"/>
      <c r="DM64" s="95"/>
      <c r="DN64" s="95"/>
      <c r="DO64" s="95"/>
      <c r="DP64" s="95"/>
      <c r="DQ64" s="95"/>
      <c r="DR64" s="95"/>
      <c r="DS64" s="95"/>
      <c r="DT64" s="95"/>
      <c r="DU64" s="95"/>
      <c r="DV64" s="95"/>
      <c r="DW64" s="95"/>
      <c r="DX64" s="95"/>
      <c r="DY64" s="95"/>
      <c r="DZ64" s="95"/>
      <c r="EA64" s="95"/>
      <c r="EB64" s="95"/>
      <c r="EC64" s="95"/>
      <c r="ED64" s="95"/>
      <c r="EE64" s="95"/>
      <c r="EF64" s="95"/>
      <c r="EG64" s="95"/>
      <c r="EH64" s="95"/>
      <c r="EI64" s="95"/>
      <c r="EJ64" s="95"/>
      <c r="EK64" s="95"/>
      <c r="EL64" s="95"/>
      <c r="EM64" s="95"/>
      <c r="EN64" s="95"/>
      <c r="EO64" s="95"/>
      <c r="EP64" s="95"/>
      <c r="EQ64" s="95"/>
      <c r="ER64" s="95"/>
      <c r="ES64" s="95"/>
      <c r="ET64" s="95"/>
      <c r="EU64" s="95"/>
      <c r="EV64" s="95"/>
      <c r="EW64" s="95"/>
      <c r="EX64" s="95"/>
      <c r="EY64" s="95"/>
      <c r="EZ64" s="95"/>
      <c r="FA64" s="95"/>
      <c r="FB64" s="95"/>
      <c r="FC64" s="95"/>
      <c r="FD64" s="95"/>
      <c r="FE64" s="95"/>
      <c r="FF64" s="95"/>
      <c r="FG64" s="95"/>
      <c r="FH64" s="95"/>
      <c r="FI64" s="95"/>
      <c r="FJ64" s="95"/>
      <c r="FK64" s="95"/>
      <c r="FL64" s="95"/>
      <c r="FM64" s="95"/>
      <c r="FN64" s="95"/>
      <c r="FO64" s="95"/>
      <c r="FP64" s="95"/>
      <c r="FQ64" s="95"/>
      <c r="FR64" s="95"/>
      <c r="FS64" s="95"/>
      <c r="FT64" s="95"/>
      <c r="FU64" s="95"/>
      <c r="FV64" s="95"/>
      <c r="FW64" s="95"/>
      <c r="FX64" s="95"/>
      <c r="FY64" s="95"/>
      <c r="FZ64" s="95"/>
      <c r="GA64" s="95"/>
      <c r="GB64" s="95"/>
      <c r="GC64" s="95"/>
      <c r="GD64" s="95"/>
      <c r="GE64" s="95"/>
      <c r="GF64" s="95"/>
      <c r="GG64" s="95"/>
      <c r="GH64" s="95"/>
      <c r="GI64" s="95"/>
      <c r="GJ64" s="95"/>
      <c r="GK64" s="95"/>
      <c r="GL64" s="95"/>
      <c r="GM64" s="95"/>
      <c r="GN64" s="95"/>
      <c r="GO64" s="95"/>
      <c r="GP64" s="95"/>
      <c r="GQ64" s="95"/>
      <c r="GR64" s="95"/>
      <c r="GS64" s="95"/>
      <c r="GT64" s="95"/>
      <c r="GU64" s="95"/>
      <c r="GV64" s="95"/>
      <c r="GW64" s="95"/>
      <c r="GX64" s="95"/>
      <c r="GY64" s="95"/>
      <c r="GZ64" s="95"/>
      <c r="HA64" s="95"/>
      <c r="HB64" s="95"/>
      <c r="HC64" s="95"/>
      <c r="HD64" s="95"/>
      <c r="HE64" s="95"/>
      <c r="HF64" s="95"/>
      <c r="HG64" s="95"/>
      <c r="HH64" s="95"/>
      <c r="HI64" s="95"/>
      <c r="HJ64" s="95"/>
      <c r="HK64" s="95"/>
      <c r="HL64" s="95"/>
      <c r="HM64" s="95"/>
      <c r="HN64" s="95"/>
      <c r="HO64" s="95"/>
      <c r="HP64" s="95"/>
      <c r="HQ64" s="95"/>
      <c r="HR64" s="95"/>
      <c r="HS64" s="95"/>
      <c r="HT64" s="95"/>
      <c r="HU64" s="95"/>
      <c r="HV64" s="95"/>
      <c r="HW64" s="95"/>
      <c r="HX64" s="95"/>
      <c r="HY64" s="95"/>
      <c r="HZ64" s="95"/>
      <c r="IA64" s="95"/>
      <c r="IB64" s="95"/>
      <c r="IC64" s="95"/>
      <c r="ID64" s="95"/>
      <c r="IE64" s="95"/>
      <c r="IF64" s="95"/>
      <c r="IG64" s="95"/>
      <c r="IH64" s="95"/>
      <c r="II64" s="95"/>
      <c r="IJ64" s="95"/>
      <c r="IK64" s="95"/>
      <c r="IL64" s="95"/>
      <c r="IM64" s="95"/>
      <c r="IN64" s="95"/>
      <c r="IO64" s="95"/>
      <c r="IP64" s="95"/>
      <c r="IQ64" s="95"/>
      <c r="IR64" s="95"/>
      <c r="IS64" s="95"/>
    </row>
    <row r="65" spans="1:253" s="97" customFormat="1" ht="22" customHeight="1" x14ac:dyDescent="0.25">
      <c r="A65" s="95"/>
      <c r="B65" s="95"/>
      <c r="C65" s="95"/>
      <c r="D65" s="98"/>
      <c r="E65" s="95"/>
      <c r="F65" s="95"/>
      <c r="G65" s="99"/>
      <c r="H65" s="99"/>
      <c r="I65" s="100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  <c r="AF65" s="95"/>
      <c r="AG65" s="95"/>
      <c r="AH65" s="95"/>
      <c r="AI65" s="95"/>
      <c r="AJ65" s="95"/>
      <c r="AK65" s="95"/>
      <c r="AL65" s="95"/>
      <c r="AM65" s="95"/>
      <c r="AN65" s="95"/>
      <c r="AO65" s="95"/>
      <c r="AP65" s="95"/>
      <c r="AQ65" s="95"/>
      <c r="AR65" s="95"/>
      <c r="AS65" s="95"/>
      <c r="AT65" s="95"/>
      <c r="AU65" s="95"/>
      <c r="AV65" s="95"/>
      <c r="AW65" s="95"/>
      <c r="AX65" s="95"/>
      <c r="AY65" s="95"/>
      <c r="AZ65" s="95"/>
      <c r="BA65" s="95"/>
      <c r="BB65" s="95"/>
      <c r="BC65" s="95"/>
      <c r="BD65" s="95"/>
      <c r="BE65" s="95"/>
      <c r="BF65" s="95"/>
      <c r="BG65" s="95"/>
      <c r="BH65" s="95"/>
      <c r="BI65" s="95"/>
      <c r="BJ65" s="95"/>
      <c r="BK65" s="95"/>
      <c r="BL65" s="95"/>
      <c r="BM65" s="95"/>
      <c r="BN65" s="95"/>
      <c r="BO65" s="95"/>
      <c r="BP65" s="95"/>
      <c r="BQ65" s="95"/>
      <c r="BR65" s="95"/>
      <c r="BS65" s="95"/>
      <c r="BT65" s="95"/>
      <c r="BU65" s="95"/>
      <c r="BV65" s="95"/>
      <c r="BW65" s="95"/>
      <c r="BX65" s="95"/>
      <c r="BY65" s="95"/>
      <c r="BZ65" s="95"/>
      <c r="CA65" s="95"/>
      <c r="CB65" s="95"/>
      <c r="CC65" s="95"/>
      <c r="CD65" s="95"/>
      <c r="CE65" s="95"/>
      <c r="CF65" s="95"/>
      <c r="CG65" s="95"/>
      <c r="CH65" s="95"/>
      <c r="CI65" s="95"/>
      <c r="CJ65" s="95"/>
      <c r="CK65" s="95"/>
      <c r="CL65" s="95"/>
      <c r="CM65" s="95"/>
      <c r="CN65" s="95"/>
      <c r="CO65" s="95"/>
      <c r="CP65" s="95"/>
      <c r="CQ65" s="95"/>
      <c r="CR65" s="95"/>
      <c r="CS65" s="95"/>
      <c r="CT65" s="95"/>
      <c r="CU65" s="95"/>
      <c r="CV65" s="95"/>
      <c r="CW65" s="95"/>
      <c r="CX65" s="95"/>
      <c r="CY65" s="95"/>
      <c r="CZ65" s="95"/>
      <c r="DA65" s="95"/>
      <c r="DB65" s="95"/>
      <c r="DC65" s="95"/>
      <c r="DD65" s="95"/>
      <c r="DE65" s="95"/>
      <c r="DF65" s="95"/>
      <c r="DG65" s="95"/>
      <c r="DH65" s="95"/>
      <c r="DI65" s="95"/>
      <c r="DJ65" s="95"/>
      <c r="DK65" s="95"/>
      <c r="DL65" s="95"/>
      <c r="DM65" s="95"/>
      <c r="DN65" s="95"/>
      <c r="DO65" s="95"/>
      <c r="DP65" s="95"/>
      <c r="DQ65" s="95"/>
      <c r="DR65" s="95"/>
      <c r="DS65" s="95"/>
      <c r="DT65" s="95"/>
      <c r="DU65" s="95"/>
      <c r="DV65" s="95"/>
      <c r="DW65" s="95"/>
      <c r="DX65" s="95"/>
      <c r="DY65" s="95"/>
      <c r="DZ65" s="95"/>
      <c r="EA65" s="95"/>
      <c r="EB65" s="95"/>
      <c r="EC65" s="95"/>
      <c r="ED65" s="95"/>
      <c r="EE65" s="95"/>
      <c r="EF65" s="95"/>
      <c r="EG65" s="95"/>
      <c r="EH65" s="95"/>
      <c r="EI65" s="95"/>
      <c r="EJ65" s="95"/>
      <c r="EK65" s="95"/>
      <c r="EL65" s="95"/>
      <c r="EM65" s="95"/>
      <c r="EN65" s="95"/>
      <c r="EO65" s="95"/>
      <c r="EP65" s="95"/>
      <c r="EQ65" s="95"/>
      <c r="ER65" s="95"/>
      <c r="ES65" s="95"/>
      <c r="ET65" s="95"/>
      <c r="EU65" s="95"/>
      <c r="EV65" s="95"/>
      <c r="EW65" s="95"/>
      <c r="EX65" s="95"/>
      <c r="EY65" s="95"/>
      <c r="EZ65" s="95"/>
      <c r="FA65" s="95"/>
      <c r="FB65" s="95"/>
      <c r="FC65" s="95"/>
      <c r="FD65" s="95"/>
      <c r="FE65" s="95"/>
      <c r="FF65" s="95"/>
      <c r="FG65" s="95"/>
      <c r="FH65" s="95"/>
      <c r="FI65" s="95"/>
      <c r="FJ65" s="95"/>
      <c r="FK65" s="95"/>
      <c r="FL65" s="95"/>
      <c r="FM65" s="95"/>
      <c r="FN65" s="95"/>
      <c r="FO65" s="95"/>
      <c r="FP65" s="95"/>
      <c r="FQ65" s="95"/>
      <c r="FR65" s="95"/>
      <c r="FS65" s="95"/>
      <c r="FT65" s="95"/>
      <c r="FU65" s="95"/>
      <c r="FV65" s="95"/>
      <c r="FW65" s="95"/>
      <c r="FX65" s="95"/>
      <c r="FY65" s="95"/>
      <c r="FZ65" s="95"/>
      <c r="GA65" s="95"/>
      <c r="GB65" s="95"/>
      <c r="GC65" s="95"/>
      <c r="GD65" s="95"/>
      <c r="GE65" s="95"/>
      <c r="GF65" s="95"/>
      <c r="GG65" s="95"/>
      <c r="GH65" s="95"/>
      <c r="GI65" s="95"/>
      <c r="GJ65" s="95"/>
      <c r="GK65" s="95"/>
      <c r="GL65" s="95"/>
      <c r="GM65" s="95"/>
      <c r="GN65" s="95"/>
      <c r="GO65" s="95"/>
      <c r="GP65" s="95"/>
      <c r="GQ65" s="95"/>
      <c r="GR65" s="95"/>
      <c r="GS65" s="95"/>
      <c r="GT65" s="95"/>
      <c r="GU65" s="95"/>
      <c r="GV65" s="95"/>
      <c r="GW65" s="95"/>
      <c r="GX65" s="95"/>
      <c r="GY65" s="95"/>
      <c r="GZ65" s="95"/>
      <c r="HA65" s="95"/>
      <c r="HB65" s="95"/>
      <c r="HC65" s="95"/>
      <c r="HD65" s="95"/>
      <c r="HE65" s="95"/>
      <c r="HF65" s="95"/>
      <c r="HG65" s="95"/>
      <c r="HH65" s="95"/>
      <c r="HI65" s="95"/>
      <c r="HJ65" s="95"/>
      <c r="HK65" s="95"/>
      <c r="HL65" s="95"/>
      <c r="HM65" s="95"/>
      <c r="HN65" s="95"/>
      <c r="HO65" s="95"/>
      <c r="HP65" s="95"/>
      <c r="HQ65" s="95"/>
      <c r="HR65" s="95"/>
      <c r="HS65" s="95"/>
      <c r="HT65" s="95"/>
      <c r="HU65" s="95"/>
      <c r="HV65" s="95"/>
      <c r="HW65" s="95"/>
      <c r="HX65" s="95"/>
      <c r="HY65" s="95"/>
      <c r="HZ65" s="95"/>
      <c r="IA65" s="95"/>
      <c r="IB65" s="95"/>
      <c r="IC65" s="95"/>
      <c r="ID65" s="95"/>
      <c r="IE65" s="95"/>
      <c r="IF65" s="95"/>
      <c r="IG65" s="95"/>
      <c r="IH65" s="95"/>
      <c r="II65" s="95"/>
      <c r="IJ65" s="95"/>
      <c r="IK65" s="95"/>
      <c r="IL65" s="95"/>
      <c r="IM65" s="95"/>
      <c r="IN65" s="95"/>
      <c r="IO65" s="95"/>
      <c r="IP65" s="95"/>
      <c r="IQ65" s="95"/>
      <c r="IR65" s="95"/>
      <c r="IS65" s="95"/>
    </row>
    <row r="66" spans="1:253" s="97" customFormat="1" ht="22" customHeight="1" x14ac:dyDescent="0.25">
      <c r="A66" s="95"/>
      <c r="B66" s="95"/>
      <c r="C66" s="95"/>
      <c r="D66" s="98"/>
      <c r="E66" s="95"/>
      <c r="F66" s="95"/>
      <c r="G66" s="99"/>
      <c r="H66" s="99"/>
      <c r="I66" s="100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  <c r="AA66" s="95"/>
      <c r="AB66" s="95"/>
      <c r="AC66" s="95"/>
      <c r="AD66" s="95"/>
      <c r="AE66" s="95"/>
      <c r="AF66" s="95"/>
      <c r="AG66" s="95"/>
      <c r="AH66" s="95"/>
      <c r="AI66" s="95"/>
      <c r="AJ66" s="95"/>
      <c r="AK66" s="95"/>
      <c r="AL66" s="95"/>
      <c r="AM66" s="95"/>
      <c r="AN66" s="95"/>
      <c r="AO66" s="95"/>
      <c r="AP66" s="95"/>
      <c r="AQ66" s="95"/>
      <c r="AR66" s="95"/>
      <c r="AS66" s="95"/>
      <c r="AT66" s="95"/>
      <c r="AU66" s="95"/>
      <c r="AV66" s="95"/>
      <c r="AW66" s="95"/>
      <c r="AX66" s="95"/>
      <c r="AY66" s="95"/>
      <c r="AZ66" s="95"/>
      <c r="BA66" s="95"/>
      <c r="BB66" s="95"/>
      <c r="BC66" s="95"/>
      <c r="BD66" s="95"/>
      <c r="BE66" s="95"/>
      <c r="BF66" s="95"/>
      <c r="BG66" s="95"/>
      <c r="BH66" s="95"/>
      <c r="BI66" s="95"/>
      <c r="BJ66" s="95"/>
      <c r="BK66" s="95"/>
      <c r="BL66" s="95"/>
      <c r="BM66" s="95"/>
      <c r="BN66" s="95"/>
      <c r="BO66" s="95"/>
      <c r="BP66" s="95"/>
      <c r="BQ66" s="95"/>
      <c r="BR66" s="95"/>
      <c r="BS66" s="95"/>
      <c r="BT66" s="95"/>
      <c r="BU66" s="95"/>
      <c r="BV66" s="95"/>
      <c r="BW66" s="95"/>
      <c r="BX66" s="95"/>
      <c r="BY66" s="95"/>
      <c r="BZ66" s="95"/>
      <c r="CA66" s="95"/>
      <c r="CB66" s="95"/>
      <c r="CC66" s="95"/>
      <c r="CD66" s="95"/>
      <c r="CE66" s="95"/>
      <c r="CF66" s="95"/>
      <c r="CG66" s="95"/>
      <c r="CH66" s="95"/>
      <c r="CI66" s="95"/>
      <c r="CJ66" s="95"/>
      <c r="CK66" s="95"/>
      <c r="CL66" s="95"/>
      <c r="CM66" s="95"/>
      <c r="CN66" s="95"/>
      <c r="CO66" s="95"/>
      <c r="CP66" s="95"/>
      <c r="CQ66" s="95"/>
      <c r="CR66" s="95"/>
      <c r="CS66" s="95"/>
      <c r="CT66" s="95"/>
      <c r="CU66" s="95"/>
      <c r="CV66" s="95"/>
      <c r="CW66" s="95"/>
      <c r="CX66" s="95"/>
      <c r="CY66" s="95"/>
      <c r="CZ66" s="95"/>
      <c r="DA66" s="95"/>
      <c r="DB66" s="95"/>
      <c r="DC66" s="95"/>
      <c r="DD66" s="95"/>
      <c r="DE66" s="95"/>
      <c r="DF66" s="95"/>
      <c r="DG66" s="95"/>
      <c r="DH66" s="95"/>
      <c r="DI66" s="95"/>
      <c r="DJ66" s="95"/>
      <c r="DK66" s="95"/>
      <c r="DL66" s="95"/>
      <c r="DM66" s="95"/>
      <c r="DN66" s="95"/>
      <c r="DO66" s="95"/>
      <c r="DP66" s="95"/>
      <c r="DQ66" s="95"/>
      <c r="DR66" s="95"/>
      <c r="DS66" s="95"/>
      <c r="DT66" s="95"/>
      <c r="DU66" s="95"/>
      <c r="DV66" s="95"/>
      <c r="DW66" s="95"/>
      <c r="DX66" s="95"/>
      <c r="DY66" s="95"/>
      <c r="DZ66" s="95"/>
      <c r="EA66" s="95"/>
      <c r="EB66" s="95"/>
      <c r="EC66" s="95"/>
      <c r="ED66" s="95"/>
      <c r="EE66" s="95"/>
      <c r="EF66" s="95"/>
      <c r="EG66" s="95"/>
      <c r="EH66" s="95"/>
      <c r="EI66" s="95"/>
      <c r="EJ66" s="95"/>
      <c r="EK66" s="95"/>
      <c r="EL66" s="95"/>
      <c r="EM66" s="95"/>
      <c r="EN66" s="95"/>
      <c r="EO66" s="95"/>
      <c r="EP66" s="95"/>
      <c r="EQ66" s="95"/>
      <c r="ER66" s="95"/>
      <c r="ES66" s="95"/>
      <c r="ET66" s="95"/>
      <c r="EU66" s="95"/>
      <c r="EV66" s="95"/>
      <c r="EW66" s="95"/>
      <c r="EX66" s="95"/>
      <c r="EY66" s="95"/>
      <c r="EZ66" s="95"/>
      <c r="FA66" s="95"/>
      <c r="FB66" s="95"/>
      <c r="FC66" s="95"/>
      <c r="FD66" s="95"/>
      <c r="FE66" s="95"/>
      <c r="FF66" s="95"/>
      <c r="FG66" s="95"/>
      <c r="FH66" s="95"/>
      <c r="FI66" s="95"/>
      <c r="FJ66" s="95"/>
      <c r="FK66" s="95"/>
      <c r="FL66" s="95"/>
      <c r="FM66" s="95"/>
      <c r="FN66" s="95"/>
      <c r="FO66" s="95"/>
      <c r="FP66" s="95"/>
      <c r="FQ66" s="95"/>
      <c r="FR66" s="95"/>
      <c r="FS66" s="95"/>
      <c r="FT66" s="95"/>
      <c r="FU66" s="95"/>
      <c r="FV66" s="95"/>
      <c r="FW66" s="95"/>
      <c r="FX66" s="95"/>
      <c r="FY66" s="95"/>
      <c r="FZ66" s="95"/>
      <c r="GA66" s="95"/>
      <c r="GB66" s="95"/>
      <c r="GC66" s="95"/>
      <c r="GD66" s="95"/>
      <c r="GE66" s="95"/>
      <c r="GF66" s="95"/>
      <c r="GG66" s="95"/>
      <c r="GH66" s="95"/>
      <c r="GI66" s="95"/>
      <c r="GJ66" s="95"/>
      <c r="GK66" s="95"/>
      <c r="GL66" s="95"/>
      <c r="GM66" s="95"/>
      <c r="GN66" s="95"/>
      <c r="GO66" s="95"/>
      <c r="GP66" s="95"/>
      <c r="GQ66" s="95"/>
      <c r="GR66" s="95"/>
      <c r="GS66" s="95"/>
      <c r="GT66" s="95"/>
      <c r="GU66" s="95"/>
      <c r="GV66" s="95"/>
      <c r="GW66" s="95"/>
      <c r="GX66" s="95"/>
      <c r="GY66" s="95"/>
      <c r="GZ66" s="95"/>
      <c r="HA66" s="95"/>
      <c r="HB66" s="95"/>
      <c r="HC66" s="95"/>
      <c r="HD66" s="95"/>
      <c r="HE66" s="95"/>
      <c r="HF66" s="95"/>
      <c r="HG66" s="95"/>
      <c r="HH66" s="95"/>
      <c r="HI66" s="95"/>
      <c r="HJ66" s="95"/>
      <c r="HK66" s="95"/>
      <c r="HL66" s="95"/>
      <c r="HM66" s="95"/>
      <c r="HN66" s="95"/>
      <c r="HO66" s="95"/>
      <c r="HP66" s="95"/>
      <c r="HQ66" s="95"/>
      <c r="HR66" s="95"/>
      <c r="HS66" s="95"/>
      <c r="HT66" s="95"/>
      <c r="HU66" s="95"/>
      <c r="HV66" s="95"/>
      <c r="HW66" s="95"/>
      <c r="HX66" s="95"/>
      <c r="HY66" s="95"/>
      <c r="HZ66" s="95"/>
      <c r="IA66" s="95"/>
      <c r="IB66" s="95"/>
      <c r="IC66" s="95"/>
      <c r="ID66" s="95"/>
      <c r="IE66" s="95"/>
      <c r="IF66" s="95"/>
      <c r="IG66" s="95"/>
      <c r="IH66" s="95"/>
      <c r="II66" s="95"/>
      <c r="IJ66" s="95"/>
      <c r="IK66" s="95"/>
      <c r="IL66" s="95"/>
      <c r="IM66" s="95"/>
      <c r="IN66" s="95"/>
      <c r="IO66" s="95"/>
      <c r="IP66" s="95"/>
      <c r="IQ66" s="95"/>
      <c r="IR66" s="95"/>
      <c r="IS66" s="95"/>
    </row>
    <row r="67" spans="1:253" s="97" customFormat="1" ht="22" customHeight="1" x14ac:dyDescent="0.25">
      <c r="A67" s="95"/>
      <c r="B67" s="95"/>
      <c r="C67" s="95"/>
      <c r="D67" s="98"/>
      <c r="E67" s="95"/>
      <c r="F67" s="95"/>
      <c r="G67" s="99"/>
      <c r="H67" s="99"/>
      <c r="I67" s="100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5"/>
      <c r="Z67" s="95"/>
      <c r="AA67" s="95"/>
      <c r="AB67" s="95"/>
      <c r="AC67" s="95"/>
      <c r="AD67" s="95"/>
      <c r="AE67" s="95"/>
      <c r="AF67" s="95"/>
      <c r="AG67" s="95"/>
      <c r="AH67" s="95"/>
      <c r="AI67" s="95"/>
      <c r="AJ67" s="95"/>
      <c r="AK67" s="95"/>
      <c r="AL67" s="95"/>
      <c r="AM67" s="95"/>
      <c r="AN67" s="95"/>
      <c r="AO67" s="95"/>
      <c r="AP67" s="95"/>
      <c r="AQ67" s="95"/>
      <c r="AR67" s="95"/>
      <c r="AS67" s="95"/>
      <c r="AT67" s="95"/>
      <c r="AU67" s="95"/>
      <c r="AV67" s="95"/>
      <c r="AW67" s="95"/>
      <c r="AX67" s="95"/>
      <c r="AY67" s="95"/>
      <c r="AZ67" s="95"/>
      <c r="BA67" s="95"/>
      <c r="BB67" s="95"/>
      <c r="BC67" s="95"/>
      <c r="BD67" s="95"/>
      <c r="BE67" s="95"/>
      <c r="BF67" s="95"/>
      <c r="BG67" s="95"/>
      <c r="BH67" s="95"/>
      <c r="BI67" s="95"/>
      <c r="BJ67" s="95"/>
      <c r="BK67" s="95"/>
      <c r="BL67" s="95"/>
      <c r="BM67" s="95"/>
      <c r="BN67" s="95"/>
      <c r="BO67" s="95"/>
      <c r="BP67" s="95"/>
      <c r="BQ67" s="95"/>
      <c r="BR67" s="95"/>
      <c r="BS67" s="95"/>
      <c r="BT67" s="95"/>
      <c r="BU67" s="95"/>
      <c r="BV67" s="95"/>
      <c r="BW67" s="95"/>
      <c r="BX67" s="95"/>
      <c r="BY67" s="95"/>
      <c r="BZ67" s="95"/>
      <c r="CA67" s="95"/>
      <c r="CB67" s="95"/>
      <c r="CC67" s="95"/>
      <c r="CD67" s="95"/>
      <c r="CE67" s="95"/>
      <c r="CF67" s="95"/>
      <c r="CG67" s="95"/>
      <c r="CH67" s="95"/>
      <c r="CI67" s="95"/>
      <c r="CJ67" s="95"/>
      <c r="CK67" s="95"/>
      <c r="CL67" s="95"/>
      <c r="CM67" s="95"/>
      <c r="CN67" s="95"/>
      <c r="CO67" s="95"/>
      <c r="CP67" s="95"/>
      <c r="CQ67" s="95"/>
      <c r="CR67" s="95"/>
      <c r="CS67" s="95"/>
      <c r="CT67" s="95"/>
      <c r="CU67" s="95"/>
      <c r="CV67" s="95"/>
      <c r="CW67" s="95"/>
      <c r="CX67" s="95"/>
      <c r="CY67" s="95"/>
      <c r="CZ67" s="95"/>
      <c r="DA67" s="95"/>
      <c r="DB67" s="95"/>
      <c r="DC67" s="95"/>
      <c r="DD67" s="95"/>
      <c r="DE67" s="95"/>
      <c r="DF67" s="95"/>
      <c r="DG67" s="95"/>
      <c r="DH67" s="95"/>
      <c r="DI67" s="95"/>
      <c r="DJ67" s="95"/>
      <c r="DK67" s="95"/>
      <c r="DL67" s="95"/>
      <c r="DM67" s="95"/>
      <c r="DN67" s="95"/>
      <c r="DO67" s="95"/>
      <c r="DP67" s="95"/>
      <c r="DQ67" s="95"/>
      <c r="DR67" s="95"/>
      <c r="DS67" s="95"/>
      <c r="DT67" s="95"/>
      <c r="DU67" s="95"/>
      <c r="DV67" s="95"/>
      <c r="DW67" s="95"/>
      <c r="DX67" s="95"/>
      <c r="DY67" s="95"/>
      <c r="DZ67" s="95"/>
      <c r="EA67" s="95"/>
      <c r="EB67" s="95"/>
      <c r="EC67" s="95"/>
      <c r="ED67" s="95"/>
      <c r="EE67" s="95"/>
      <c r="EF67" s="95"/>
      <c r="EG67" s="95"/>
      <c r="EH67" s="95"/>
      <c r="EI67" s="95"/>
      <c r="EJ67" s="95"/>
      <c r="EK67" s="95"/>
      <c r="EL67" s="95"/>
      <c r="EM67" s="95"/>
      <c r="EN67" s="95"/>
      <c r="EO67" s="95"/>
      <c r="EP67" s="95"/>
      <c r="EQ67" s="95"/>
      <c r="ER67" s="95"/>
      <c r="ES67" s="95"/>
      <c r="ET67" s="95"/>
      <c r="EU67" s="95"/>
      <c r="EV67" s="95"/>
      <c r="EW67" s="95"/>
      <c r="EX67" s="95"/>
      <c r="EY67" s="95"/>
      <c r="EZ67" s="95"/>
      <c r="FA67" s="95"/>
      <c r="FB67" s="95"/>
      <c r="FC67" s="95"/>
      <c r="FD67" s="95"/>
      <c r="FE67" s="95"/>
      <c r="FF67" s="95"/>
      <c r="FG67" s="95"/>
      <c r="FH67" s="95"/>
      <c r="FI67" s="95"/>
      <c r="FJ67" s="95"/>
      <c r="FK67" s="95"/>
      <c r="FL67" s="95"/>
      <c r="FM67" s="95"/>
      <c r="FN67" s="95"/>
      <c r="FO67" s="95"/>
      <c r="FP67" s="95"/>
      <c r="FQ67" s="95"/>
      <c r="FR67" s="95"/>
      <c r="FS67" s="95"/>
      <c r="FT67" s="95"/>
      <c r="FU67" s="95"/>
      <c r="FV67" s="95"/>
      <c r="FW67" s="95"/>
      <c r="FX67" s="95"/>
      <c r="FY67" s="95"/>
      <c r="FZ67" s="95"/>
      <c r="GA67" s="95"/>
      <c r="GB67" s="95"/>
      <c r="GC67" s="95"/>
      <c r="GD67" s="95"/>
      <c r="GE67" s="95"/>
      <c r="GF67" s="95"/>
      <c r="GG67" s="95"/>
      <c r="GH67" s="95"/>
      <c r="GI67" s="95"/>
      <c r="GJ67" s="95"/>
      <c r="GK67" s="95"/>
      <c r="GL67" s="95"/>
      <c r="GM67" s="95"/>
      <c r="GN67" s="95"/>
      <c r="GO67" s="95"/>
      <c r="GP67" s="95"/>
      <c r="GQ67" s="95"/>
      <c r="GR67" s="95"/>
      <c r="GS67" s="95"/>
      <c r="GT67" s="95"/>
      <c r="GU67" s="95"/>
      <c r="GV67" s="95"/>
      <c r="GW67" s="95"/>
      <c r="GX67" s="95"/>
      <c r="GY67" s="95"/>
      <c r="GZ67" s="95"/>
      <c r="HA67" s="95"/>
      <c r="HB67" s="95"/>
      <c r="HC67" s="95"/>
      <c r="HD67" s="95"/>
      <c r="HE67" s="95"/>
      <c r="HF67" s="95"/>
      <c r="HG67" s="95"/>
      <c r="HH67" s="95"/>
      <c r="HI67" s="95"/>
      <c r="HJ67" s="95"/>
      <c r="HK67" s="95"/>
      <c r="HL67" s="95"/>
      <c r="HM67" s="95"/>
      <c r="HN67" s="95"/>
      <c r="HO67" s="95"/>
      <c r="HP67" s="95"/>
      <c r="HQ67" s="95"/>
      <c r="HR67" s="95"/>
      <c r="HS67" s="95"/>
      <c r="HT67" s="95"/>
      <c r="HU67" s="95"/>
      <c r="HV67" s="95"/>
      <c r="HW67" s="95"/>
      <c r="HX67" s="95"/>
      <c r="HY67" s="95"/>
      <c r="HZ67" s="95"/>
      <c r="IA67" s="95"/>
      <c r="IB67" s="95"/>
      <c r="IC67" s="95"/>
      <c r="ID67" s="95"/>
      <c r="IE67" s="95"/>
      <c r="IF67" s="95"/>
      <c r="IG67" s="95"/>
      <c r="IH67" s="95"/>
      <c r="II67" s="95"/>
      <c r="IJ67" s="95"/>
      <c r="IK67" s="95"/>
      <c r="IL67" s="95"/>
      <c r="IM67" s="95"/>
      <c r="IN67" s="95"/>
      <c r="IO67" s="95"/>
      <c r="IP67" s="95"/>
      <c r="IQ67" s="95"/>
      <c r="IR67" s="95"/>
      <c r="IS67" s="95"/>
    </row>
    <row r="68" spans="1:253" s="97" customFormat="1" ht="22" customHeight="1" x14ac:dyDescent="0.25">
      <c r="A68" s="95"/>
      <c r="B68" s="95"/>
      <c r="C68" s="95"/>
      <c r="D68" s="98"/>
      <c r="E68" s="95"/>
      <c r="F68" s="95"/>
      <c r="G68" s="99"/>
      <c r="H68" s="99"/>
      <c r="I68" s="100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5"/>
      <c r="Z68" s="95"/>
      <c r="AA68" s="95"/>
      <c r="AB68" s="95"/>
      <c r="AC68" s="95"/>
      <c r="AD68" s="95"/>
      <c r="AE68" s="95"/>
      <c r="AF68" s="95"/>
      <c r="AG68" s="95"/>
      <c r="AH68" s="95"/>
      <c r="AI68" s="95"/>
      <c r="AJ68" s="95"/>
      <c r="AK68" s="95"/>
      <c r="AL68" s="95"/>
      <c r="AM68" s="95"/>
      <c r="AN68" s="95"/>
      <c r="AO68" s="95"/>
      <c r="AP68" s="95"/>
      <c r="AQ68" s="95"/>
      <c r="AR68" s="95"/>
      <c r="AS68" s="95"/>
      <c r="AT68" s="95"/>
      <c r="AU68" s="95"/>
      <c r="AV68" s="95"/>
      <c r="AW68" s="95"/>
      <c r="AX68" s="95"/>
      <c r="AY68" s="95"/>
      <c r="AZ68" s="95"/>
      <c r="BA68" s="95"/>
      <c r="BB68" s="95"/>
      <c r="BC68" s="95"/>
      <c r="BD68" s="95"/>
      <c r="BE68" s="95"/>
      <c r="BF68" s="95"/>
      <c r="BG68" s="95"/>
      <c r="BH68" s="95"/>
      <c r="BI68" s="95"/>
      <c r="BJ68" s="95"/>
      <c r="BK68" s="95"/>
      <c r="BL68" s="95"/>
      <c r="BM68" s="95"/>
      <c r="BN68" s="95"/>
      <c r="BO68" s="95"/>
      <c r="BP68" s="95"/>
      <c r="BQ68" s="95"/>
      <c r="BR68" s="95"/>
      <c r="BS68" s="95"/>
      <c r="BT68" s="95"/>
      <c r="BU68" s="95"/>
      <c r="BV68" s="95"/>
      <c r="BW68" s="95"/>
      <c r="BX68" s="95"/>
      <c r="BY68" s="95"/>
      <c r="BZ68" s="95"/>
      <c r="CA68" s="95"/>
      <c r="CB68" s="95"/>
      <c r="CC68" s="95"/>
      <c r="CD68" s="95"/>
      <c r="CE68" s="95"/>
      <c r="CF68" s="95"/>
      <c r="CG68" s="95"/>
      <c r="CH68" s="95"/>
      <c r="CI68" s="95"/>
      <c r="CJ68" s="95"/>
      <c r="CK68" s="95"/>
      <c r="CL68" s="95"/>
      <c r="CM68" s="95"/>
      <c r="CN68" s="95"/>
      <c r="CO68" s="95"/>
      <c r="CP68" s="95"/>
      <c r="CQ68" s="95"/>
      <c r="CR68" s="95"/>
      <c r="CS68" s="95"/>
      <c r="CT68" s="95"/>
      <c r="CU68" s="95"/>
      <c r="CV68" s="95"/>
      <c r="CW68" s="95"/>
      <c r="CX68" s="95"/>
      <c r="CY68" s="95"/>
      <c r="CZ68" s="95"/>
      <c r="DA68" s="95"/>
      <c r="DB68" s="95"/>
      <c r="DC68" s="95"/>
      <c r="DD68" s="95"/>
      <c r="DE68" s="95"/>
      <c r="DF68" s="95"/>
      <c r="DG68" s="95"/>
      <c r="DH68" s="95"/>
      <c r="DI68" s="95"/>
      <c r="DJ68" s="95"/>
      <c r="DK68" s="95"/>
      <c r="DL68" s="95"/>
      <c r="DM68" s="95"/>
      <c r="DN68" s="95"/>
      <c r="DO68" s="95"/>
      <c r="DP68" s="95"/>
      <c r="DQ68" s="95"/>
      <c r="DR68" s="95"/>
      <c r="DS68" s="95"/>
      <c r="DT68" s="95"/>
      <c r="DU68" s="95"/>
      <c r="DV68" s="95"/>
      <c r="DW68" s="95"/>
      <c r="DX68" s="95"/>
      <c r="DY68" s="95"/>
      <c r="DZ68" s="95"/>
      <c r="EA68" s="95"/>
      <c r="EB68" s="95"/>
      <c r="EC68" s="95"/>
      <c r="ED68" s="95"/>
      <c r="EE68" s="95"/>
      <c r="EF68" s="95"/>
      <c r="EG68" s="95"/>
      <c r="EH68" s="95"/>
      <c r="EI68" s="95"/>
      <c r="EJ68" s="95"/>
      <c r="EK68" s="95"/>
      <c r="EL68" s="95"/>
      <c r="EM68" s="95"/>
      <c r="EN68" s="95"/>
      <c r="EO68" s="95"/>
      <c r="EP68" s="95"/>
      <c r="EQ68" s="95"/>
      <c r="ER68" s="95"/>
      <c r="ES68" s="95"/>
      <c r="ET68" s="95"/>
      <c r="EU68" s="95"/>
      <c r="EV68" s="95"/>
      <c r="EW68" s="95"/>
      <c r="EX68" s="95"/>
      <c r="EY68" s="95"/>
      <c r="EZ68" s="95"/>
      <c r="FA68" s="95"/>
      <c r="FB68" s="95"/>
      <c r="FC68" s="95"/>
      <c r="FD68" s="95"/>
      <c r="FE68" s="95"/>
      <c r="FF68" s="95"/>
      <c r="FG68" s="95"/>
      <c r="FH68" s="95"/>
      <c r="FI68" s="95"/>
      <c r="FJ68" s="95"/>
      <c r="FK68" s="95"/>
      <c r="FL68" s="95"/>
      <c r="FM68" s="95"/>
      <c r="FN68" s="95"/>
      <c r="FO68" s="95"/>
      <c r="FP68" s="95"/>
      <c r="FQ68" s="95"/>
      <c r="FR68" s="95"/>
      <c r="FS68" s="95"/>
      <c r="FT68" s="95"/>
      <c r="FU68" s="95"/>
      <c r="FV68" s="95"/>
      <c r="FW68" s="95"/>
      <c r="FX68" s="95"/>
      <c r="FY68" s="95"/>
      <c r="FZ68" s="95"/>
      <c r="GA68" s="95"/>
      <c r="GB68" s="95"/>
      <c r="GC68" s="95"/>
      <c r="GD68" s="95"/>
      <c r="GE68" s="95"/>
      <c r="GF68" s="95"/>
      <c r="GG68" s="95"/>
      <c r="GH68" s="95"/>
      <c r="GI68" s="95"/>
      <c r="GJ68" s="95"/>
      <c r="GK68" s="95"/>
      <c r="GL68" s="95"/>
      <c r="GM68" s="95"/>
      <c r="GN68" s="95"/>
      <c r="GO68" s="95"/>
      <c r="GP68" s="95"/>
      <c r="GQ68" s="95"/>
      <c r="GR68" s="95"/>
      <c r="GS68" s="95"/>
      <c r="GT68" s="95"/>
      <c r="GU68" s="95"/>
      <c r="GV68" s="95"/>
      <c r="GW68" s="95"/>
      <c r="GX68" s="95"/>
      <c r="GY68" s="95"/>
      <c r="GZ68" s="95"/>
      <c r="HA68" s="95"/>
      <c r="HB68" s="95"/>
      <c r="HC68" s="95"/>
      <c r="HD68" s="95"/>
      <c r="HE68" s="95"/>
      <c r="HF68" s="95"/>
      <c r="HG68" s="95"/>
      <c r="HH68" s="95"/>
      <c r="HI68" s="95"/>
      <c r="HJ68" s="95"/>
      <c r="HK68" s="95"/>
      <c r="HL68" s="95"/>
      <c r="HM68" s="95"/>
      <c r="HN68" s="95"/>
      <c r="HO68" s="95"/>
      <c r="HP68" s="95"/>
      <c r="HQ68" s="95"/>
      <c r="HR68" s="95"/>
      <c r="HS68" s="95"/>
      <c r="HT68" s="95"/>
      <c r="HU68" s="95"/>
      <c r="HV68" s="95"/>
      <c r="HW68" s="95"/>
      <c r="HX68" s="95"/>
      <c r="HY68" s="95"/>
      <c r="HZ68" s="95"/>
      <c r="IA68" s="95"/>
      <c r="IB68" s="95"/>
      <c r="IC68" s="95"/>
      <c r="ID68" s="95"/>
      <c r="IE68" s="95"/>
      <c r="IF68" s="95"/>
      <c r="IG68" s="95"/>
      <c r="IH68" s="95"/>
      <c r="II68" s="95"/>
      <c r="IJ68" s="95"/>
      <c r="IK68" s="95"/>
      <c r="IL68" s="95"/>
      <c r="IM68" s="95"/>
      <c r="IN68" s="95"/>
      <c r="IO68" s="95"/>
      <c r="IP68" s="95"/>
      <c r="IQ68" s="95"/>
      <c r="IR68" s="95"/>
      <c r="IS68" s="95"/>
    </row>
    <row r="69" spans="1:253" s="97" customFormat="1" ht="22" customHeight="1" x14ac:dyDescent="0.25">
      <c r="A69" s="95"/>
      <c r="B69" s="95"/>
      <c r="C69" s="95"/>
      <c r="D69" s="98"/>
      <c r="E69" s="95"/>
      <c r="F69" s="95"/>
      <c r="G69" s="99"/>
      <c r="H69" s="99"/>
      <c r="I69" s="100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5"/>
      <c r="Z69" s="95"/>
      <c r="AA69" s="95"/>
      <c r="AB69" s="95"/>
      <c r="AC69" s="95"/>
      <c r="AD69" s="95"/>
      <c r="AE69" s="95"/>
      <c r="AF69" s="95"/>
      <c r="AG69" s="95"/>
      <c r="AH69" s="95"/>
      <c r="AI69" s="95"/>
      <c r="AJ69" s="95"/>
      <c r="AK69" s="95"/>
      <c r="AL69" s="95"/>
      <c r="AM69" s="95"/>
      <c r="AN69" s="95"/>
      <c r="AO69" s="95"/>
      <c r="AP69" s="95"/>
      <c r="AQ69" s="95"/>
      <c r="AR69" s="95"/>
      <c r="AS69" s="95"/>
      <c r="AT69" s="95"/>
      <c r="AU69" s="95"/>
      <c r="AV69" s="95"/>
      <c r="AW69" s="95"/>
      <c r="AX69" s="95"/>
      <c r="AY69" s="95"/>
      <c r="AZ69" s="95"/>
      <c r="BA69" s="95"/>
      <c r="BB69" s="95"/>
      <c r="BC69" s="95"/>
      <c r="BD69" s="95"/>
      <c r="BE69" s="95"/>
      <c r="BF69" s="95"/>
      <c r="BG69" s="95"/>
      <c r="BH69" s="95"/>
      <c r="BI69" s="95"/>
      <c r="BJ69" s="95"/>
      <c r="BK69" s="95"/>
      <c r="BL69" s="95"/>
      <c r="BM69" s="95"/>
      <c r="BN69" s="95"/>
      <c r="BO69" s="95"/>
      <c r="BP69" s="95"/>
      <c r="BQ69" s="95"/>
      <c r="BR69" s="95"/>
      <c r="BS69" s="95"/>
      <c r="BT69" s="95"/>
      <c r="BU69" s="95"/>
      <c r="BV69" s="95"/>
      <c r="BW69" s="95"/>
      <c r="BX69" s="95"/>
      <c r="BY69" s="95"/>
      <c r="BZ69" s="95"/>
      <c r="CA69" s="95"/>
      <c r="CB69" s="95"/>
      <c r="CC69" s="95"/>
      <c r="CD69" s="95"/>
      <c r="CE69" s="95"/>
      <c r="CF69" s="95"/>
      <c r="CG69" s="95"/>
      <c r="CH69" s="95"/>
      <c r="CI69" s="95"/>
      <c r="CJ69" s="95"/>
      <c r="CK69" s="95"/>
      <c r="CL69" s="95"/>
      <c r="CM69" s="95"/>
      <c r="CN69" s="95"/>
      <c r="CO69" s="95"/>
      <c r="CP69" s="95"/>
      <c r="CQ69" s="95"/>
      <c r="CR69" s="95"/>
      <c r="CS69" s="95"/>
      <c r="CT69" s="95"/>
      <c r="CU69" s="95"/>
      <c r="CV69" s="95"/>
      <c r="CW69" s="95"/>
      <c r="CX69" s="95"/>
      <c r="CY69" s="95"/>
      <c r="CZ69" s="95"/>
      <c r="DA69" s="95"/>
      <c r="DB69" s="95"/>
      <c r="DC69" s="95"/>
      <c r="DD69" s="95"/>
      <c r="DE69" s="95"/>
      <c r="DF69" s="95"/>
      <c r="DG69" s="95"/>
      <c r="DH69" s="95"/>
      <c r="DI69" s="95"/>
      <c r="DJ69" s="95"/>
      <c r="DK69" s="95"/>
      <c r="DL69" s="95"/>
      <c r="DM69" s="95"/>
      <c r="DN69" s="95"/>
      <c r="DO69" s="95"/>
      <c r="DP69" s="95"/>
      <c r="DQ69" s="95"/>
      <c r="DR69" s="95"/>
      <c r="DS69" s="95"/>
      <c r="DT69" s="95"/>
      <c r="DU69" s="95"/>
      <c r="DV69" s="95"/>
      <c r="DW69" s="95"/>
      <c r="DX69" s="95"/>
      <c r="DY69" s="95"/>
      <c r="DZ69" s="95"/>
      <c r="EA69" s="95"/>
      <c r="EB69" s="95"/>
      <c r="EC69" s="95"/>
      <c r="ED69" s="95"/>
      <c r="EE69" s="95"/>
      <c r="EF69" s="95"/>
      <c r="EG69" s="95"/>
      <c r="EH69" s="95"/>
      <c r="EI69" s="95"/>
      <c r="EJ69" s="95"/>
      <c r="EK69" s="95"/>
      <c r="EL69" s="95"/>
      <c r="EM69" s="95"/>
      <c r="EN69" s="95"/>
      <c r="EO69" s="95"/>
      <c r="EP69" s="95"/>
      <c r="EQ69" s="95"/>
      <c r="ER69" s="95"/>
      <c r="ES69" s="95"/>
      <c r="ET69" s="95"/>
      <c r="EU69" s="95"/>
      <c r="EV69" s="95"/>
      <c r="EW69" s="95"/>
      <c r="EX69" s="95"/>
      <c r="EY69" s="95"/>
      <c r="EZ69" s="95"/>
      <c r="FA69" s="95"/>
      <c r="FB69" s="95"/>
      <c r="FC69" s="95"/>
      <c r="FD69" s="95"/>
      <c r="FE69" s="95"/>
      <c r="FF69" s="95"/>
      <c r="FG69" s="95"/>
      <c r="FH69" s="95"/>
      <c r="FI69" s="95"/>
      <c r="FJ69" s="95"/>
      <c r="FK69" s="95"/>
      <c r="FL69" s="95"/>
      <c r="FM69" s="95"/>
      <c r="FN69" s="95"/>
      <c r="FO69" s="95"/>
      <c r="FP69" s="95"/>
      <c r="FQ69" s="95"/>
      <c r="FR69" s="95"/>
      <c r="FS69" s="95"/>
      <c r="FT69" s="95"/>
      <c r="FU69" s="95"/>
      <c r="FV69" s="95"/>
      <c r="FW69" s="95"/>
      <c r="FX69" s="95"/>
      <c r="FY69" s="95"/>
      <c r="FZ69" s="95"/>
      <c r="GA69" s="95"/>
      <c r="GB69" s="95"/>
      <c r="GC69" s="95"/>
      <c r="GD69" s="95"/>
      <c r="GE69" s="95"/>
      <c r="GF69" s="95"/>
      <c r="GG69" s="95"/>
      <c r="GH69" s="95"/>
      <c r="GI69" s="95"/>
      <c r="GJ69" s="95"/>
      <c r="GK69" s="95"/>
      <c r="GL69" s="95"/>
      <c r="GM69" s="95"/>
      <c r="GN69" s="95"/>
      <c r="GO69" s="95"/>
      <c r="GP69" s="95"/>
      <c r="GQ69" s="95"/>
      <c r="GR69" s="95"/>
      <c r="GS69" s="95"/>
      <c r="GT69" s="95"/>
      <c r="GU69" s="95"/>
      <c r="GV69" s="95"/>
      <c r="GW69" s="95"/>
      <c r="GX69" s="95"/>
      <c r="GY69" s="95"/>
      <c r="GZ69" s="95"/>
      <c r="HA69" s="95"/>
      <c r="HB69" s="95"/>
      <c r="HC69" s="95"/>
      <c r="HD69" s="95"/>
      <c r="HE69" s="95"/>
      <c r="HF69" s="95"/>
      <c r="HG69" s="95"/>
      <c r="HH69" s="95"/>
      <c r="HI69" s="95"/>
      <c r="HJ69" s="95"/>
      <c r="HK69" s="95"/>
      <c r="HL69" s="95"/>
      <c r="HM69" s="95"/>
      <c r="HN69" s="95"/>
      <c r="HO69" s="95"/>
      <c r="HP69" s="95"/>
      <c r="HQ69" s="95"/>
      <c r="HR69" s="95"/>
      <c r="HS69" s="95"/>
      <c r="HT69" s="95"/>
      <c r="HU69" s="95"/>
      <c r="HV69" s="95"/>
      <c r="HW69" s="95"/>
      <c r="HX69" s="95"/>
      <c r="HY69" s="95"/>
      <c r="HZ69" s="95"/>
      <c r="IA69" s="95"/>
      <c r="IB69" s="95"/>
      <c r="IC69" s="95"/>
      <c r="ID69" s="95"/>
      <c r="IE69" s="95"/>
      <c r="IF69" s="95"/>
      <c r="IG69" s="95"/>
      <c r="IH69" s="95"/>
      <c r="II69" s="95"/>
      <c r="IJ69" s="95"/>
      <c r="IK69" s="95"/>
      <c r="IL69" s="95"/>
      <c r="IM69" s="95"/>
      <c r="IN69" s="95"/>
      <c r="IO69" s="95"/>
      <c r="IP69" s="95"/>
      <c r="IQ69" s="95"/>
      <c r="IR69" s="95"/>
      <c r="IS69" s="95"/>
    </row>
    <row r="70" spans="1:253" s="97" customFormat="1" ht="22" customHeight="1" x14ac:dyDescent="0.25">
      <c r="A70" s="95"/>
      <c r="B70" s="95"/>
      <c r="C70" s="95"/>
      <c r="D70" s="98"/>
      <c r="E70" s="95"/>
      <c r="F70" s="95"/>
      <c r="G70" s="99"/>
      <c r="H70" s="99"/>
      <c r="I70" s="100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  <c r="AA70" s="95"/>
      <c r="AB70" s="95"/>
      <c r="AC70" s="95"/>
      <c r="AD70" s="95"/>
      <c r="AE70" s="95"/>
      <c r="AF70" s="95"/>
      <c r="AG70" s="95"/>
      <c r="AH70" s="95"/>
      <c r="AI70" s="95"/>
      <c r="AJ70" s="95"/>
      <c r="AK70" s="95"/>
      <c r="AL70" s="95"/>
      <c r="AM70" s="95"/>
      <c r="AN70" s="95"/>
      <c r="AO70" s="95"/>
      <c r="AP70" s="95"/>
      <c r="AQ70" s="95"/>
      <c r="AR70" s="95"/>
      <c r="AS70" s="95"/>
      <c r="AT70" s="95"/>
      <c r="AU70" s="95"/>
      <c r="AV70" s="95"/>
      <c r="AW70" s="95"/>
      <c r="AX70" s="95"/>
      <c r="AY70" s="95"/>
      <c r="AZ70" s="95"/>
      <c r="BA70" s="95"/>
      <c r="BB70" s="95"/>
      <c r="BC70" s="95"/>
      <c r="BD70" s="95"/>
      <c r="BE70" s="95"/>
      <c r="BF70" s="95"/>
      <c r="BG70" s="95"/>
      <c r="BH70" s="95"/>
      <c r="BI70" s="95"/>
      <c r="BJ70" s="95"/>
      <c r="BK70" s="95"/>
      <c r="BL70" s="95"/>
      <c r="BM70" s="95"/>
      <c r="BN70" s="95"/>
      <c r="BO70" s="95"/>
      <c r="BP70" s="95"/>
      <c r="BQ70" s="95"/>
      <c r="BR70" s="95"/>
      <c r="BS70" s="95"/>
      <c r="BT70" s="95"/>
      <c r="BU70" s="95"/>
      <c r="BV70" s="95"/>
      <c r="BW70" s="95"/>
      <c r="BX70" s="95"/>
      <c r="BY70" s="95"/>
      <c r="BZ70" s="95"/>
      <c r="CA70" s="95"/>
      <c r="CB70" s="95"/>
      <c r="CC70" s="95"/>
      <c r="CD70" s="95"/>
      <c r="CE70" s="95"/>
      <c r="CF70" s="95"/>
      <c r="CG70" s="95"/>
      <c r="CH70" s="95"/>
      <c r="CI70" s="95"/>
      <c r="CJ70" s="95"/>
      <c r="CK70" s="95"/>
      <c r="CL70" s="95"/>
      <c r="CM70" s="95"/>
      <c r="CN70" s="95"/>
      <c r="CO70" s="95"/>
      <c r="CP70" s="95"/>
      <c r="CQ70" s="95"/>
      <c r="CR70" s="95"/>
      <c r="CS70" s="95"/>
      <c r="CT70" s="95"/>
      <c r="CU70" s="95"/>
      <c r="CV70" s="95"/>
      <c r="CW70" s="95"/>
      <c r="CX70" s="95"/>
      <c r="CY70" s="95"/>
      <c r="CZ70" s="95"/>
      <c r="DA70" s="95"/>
      <c r="DB70" s="95"/>
      <c r="DC70" s="95"/>
      <c r="DD70" s="95"/>
      <c r="DE70" s="95"/>
      <c r="DF70" s="95"/>
      <c r="DG70" s="95"/>
      <c r="DH70" s="95"/>
      <c r="DI70" s="95"/>
      <c r="DJ70" s="95"/>
      <c r="DK70" s="95"/>
      <c r="DL70" s="95"/>
      <c r="DM70" s="95"/>
      <c r="DN70" s="95"/>
      <c r="DO70" s="95"/>
      <c r="DP70" s="95"/>
      <c r="DQ70" s="95"/>
      <c r="DR70" s="95"/>
      <c r="DS70" s="95"/>
      <c r="DT70" s="95"/>
      <c r="DU70" s="95"/>
      <c r="DV70" s="95"/>
      <c r="DW70" s="95"/>
      <c r="DX70" s="95"/>
      <c r="DY70" s="95"/>
      <c r="DZ70" s="95"/>
      <c r="EA70" s="95"/>
      <c r="EB70" s="95"/>
      <c r="EC70" s="95"/>
      <c r="ED70" s="95"/>
      <c r="EE70" s="95"/>
      <c r="EF70" s="95"/>
      <c r="EG70" s="95"/>
      <c r="EH70" s="95"/>
      <c r="EI70" s="95"/>
      <c r="EJ70" s="95"/>
      <c r="EK70" s="95"/>
      <c r="EL70" s="95"/>
      <c r="EM70" s="95"/>
      <c r="EN70" s="95"/>
      <c r="EO70" s="95"/>
      <c r="EP70" s="95"/>
      <c r="EQ70" s="95"/>
      <c r="ER70" s="95"/>
      <c r="ES70" s="95"/>
      <c r="ET70" s="95"/>
      <c r="EU70" s="95"/>
      <c r="EV70" s="95"/>
      <c r="EW70" s="95"/>
      <c r="EX70" s="95"/>
      <c r="EY70" s="95"/>
      <c r="EZ70" s="95"/>
      <c r="FA70" s="95"/>
      <c r="FB70" s="95"/>
      <c r="FC70" s="95"/>
      <c r="FD70" s="95"/>
      <c r="FE70" s="95"/>
      <c r="FF70" s="95"/>
      <c r="FG70" s="95"/>
      <c r="FH70" s="95"/>
      <c r="FI70" s="95"/>
      <c r="FJ70" s="95"/>
      <c r="FK70" s="95"/>
      <c r="FL70" s="95"/>
      <c r="FM70" s="95"/>
      <c r="FN70" s="95"/>
      <c r="FO70" s="95"/>
      <c r="FP70" s="95"/>
      <c r="FQ70" s="95"/>
      <c r="FR70" s="95"/>
      <c r="FS70" s="95"/>
      <c r="FT70" s="95"/>
      <c r="FU70" s="95"/>
      <c r="FV70" s="95"/>
      <c r="FW70" s="95"/>
      <c r="FX70" s="95"/>
      <c r="FY70" s="95"/>
      <c r="FZ70" s="95"/>
      <c r="GA70" s="95"/>
      <c r="GB70" s="95"/>
      <c r="GC70" s="95"/>
      <c r="GD70" s="95"/>
      <c r="GE70" s="95"/>
      <c r="GF70" s="95"/>
      <c r="GG70" s="95"/>
      <c r="GH70" s="95"/>
      <c r="GI70" s="95"/>
      <c r="GJ70" s="95"/>
      <c r="GK70" s="95"/>
      <c r="GL70" s="95"/>
      <c r="GM70" s="95"/>
      <c r="GN70" s="95"/>
      <c r="GO70" s="95"/>
      <c r="GP70" s="95"/>
      <c r="GQ70" s="95"/>
      <c r="GR70" s="95"/>
      <c r="GS70" s="95"/>
      <c r="GT70" s="95"/>
      <c r="GU70" s="95"/>
      <c r="GV70" s="95"/>
      <c r="GW70" s="95"/>
      <c r="GX70" s="95"/>
      <c r="GY70" s="95"/>
      <c r="GZ70" s="95"/>
      <c r="HA70" s="95"/>
      <c r="HB70" s="95"/>
      <c r="HC70" s="95"/>
      <c r="HD70" s="95"/>
      <c r="HE70" s="95"/>
      <c r="HF70" s="95"/>
      <c r="HG70" s="95"/>
      <c r="HH70" s="95"/>
      <c r="HI70" s="95"/>
      <c r="HJ70" s="95"/>
      <c r="HK70" s="95"/>
      <c r="HL70" s="95"/>
      <c r="HM70" s="95"/>
      <c r="HN70" s="95"/>
      <c r="HO70" s="95"/>
      <c r="HP70" s="95"/>
      <c r="HQ70" s="95"/>
      <c r="HR70" s="95"/>
      <c r="HS70" s="95"/>
      <c r="HT70" s="95"/>
      <c r="HU70" s="95"/>
      <c r="HV70" s="95"/>
      <c r="HW70" s="95"/>
      <c r="HX70" s="95"/>
      <c r="HY70" s="95"/>
      <c r="HZ70" s="95"/>
      <c r="IA70" s="95"/>
      <c r="IB70" s="95"/>
      <c r="IC70" s="95"/>
      <c r="ID70" s="95"/>
      <c r="IE70" s="95"/>
      <c r="IF70" s="95"/>
      <c r="IG70" s="95"/>
      <c r="IH70" s="95"/>
      <c r="II70" s="95"/>
      <c r="IJ70" s="95"/>
      <c r="IK70" s="95"/>
      <c r="IL70" s="95"/>
      <c r="IM70" s="95"/>
      <c r="IN70" s="95"/>
      <c r="IO70" s="95"/>
      <c r="IP70" s="95"/>
      <c r="IQ70" s="95"/>
      <c r="IR70" s="95"/>
      <c r="IS70" s="95"/>
    </row>
    <row r="71" spans="1:253" s="97" customFormat="1" ht="22" customHeight="1" x14ac:dyDescent="0.25">
      <c r="A71" s="95"/>
      <c r="B71" s="95"/>
      <c r="C71" s="95"/>
      <c r="D71" s="98"/>
      <c r="E71" s="95"/>
      <c r="F71" s="95"/>
      <c r="G71" s="99"/>
      <c r="H71" s="99"/>
      <c r="I71" s="100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  <c r="AA71" s="95"/>
      <c r="AB71" s="95"/>
      <c r="AC71" s="95"/>
      <c r="AD71" s="95"/>
      <c r="AE71" s="95"/>
      <c r="AF71" s="95"/>
      <c r="AG71" s="95"/>
      <c r="AH71" s="95"/>
      <c r="AI71" s="95"/>
      <c r="AJ71" s="95"/>
      <c r="AK71" s="95"/>
      <c r="AL71" s="95"/>
      <c r="AM71" s="95"/>
      <c r="AN71" s="95"/>
      <c r="AO71" s="95"/>
      <c r="AP71" s="95"/>
      <c r="AQ71" s="95"/>
      <c r="AR71" s="95"/>
      <c r="AS71" s="95"/>
      <c r="AT71" s="95"/>
      <c r="AU71" s="95"/>
      <c r="AV71" s="95"/>
      <c r="AW71" s="95"/>
      <c r="AX71" s="95"/>
      <c r="AY71" s="95"/>
      <c r="AZ71" s="95"/>
      <c r="BA71" s="95"/>
      <c r="BB71" s="95"/>
      <c r="BC71" s="95"/>
      <c r="BD71" s="95"/>
      <c r="BE71" s="95"/>
      <c r="BF71" s="95"/>
      <c r="BG71" s="95"/>
      <c r="BH71" s="95"/>
      <c r="BI71" s="95"/>
      <c r="BJ71" s="95"/>
      <c r="BK71" s="95"/>
      <c r="BL71" s="95"/>
      <c r="BM71" s="95"/>
      <c r="BN71" s="95"/>
      <c r="BO71" s="95"/>
      <c r="BP71" s="95"/>
      <c r="BQ71" s="95"/>
      <c r="BR71" s="95"/>
      <c r="BS71" s="95"/>
      <c r="BT71" s="95"/>
      <c r="BU71" s="95"/>
      <c r="BV71" s="95"/>
      <c r="BW71" s="95"/>
      <c r="BX71" s="95"/>
      <c r="BY71" s="95"/>
      <c r="BZ71" s="95"/>
      <c r="CA71" s="95"/>
      <c r="CB71" s="95"/>
      <c r="CC71" s="95"/>
      <c r="CD71" s="95"/>
      <c r="CE71" s="95"/>
      <c r="CF71" s="95"/>
      <c r="CG71" s="95"/>
      <c r="CH71" s="95"/>
      <c r="CI71" s="95"/>
      <c r="CJ71" s="95"/>
      <c r="CK71" s="95"/>
      <c r="CL71" s="95"/>
      <c r="CM71" s="95"/>
      <c r="CN71" s="95"/>
      <c r="CO71" s="95"/>
      <c r="CP71" s="95"/>
      <c r="CQ71" s="95"/>
      <c r="CR71" s="95"/>
      <c r="CS71" s="95"/>
      <c r="CT71" s="95"/>
      <c r="CU71" s="95"/>
      <c r="CV71" s="95"/>
      <c r="CW71" s="95"/>
      <c r="CX71" s="95"/>
      <c r="CY71" s="95"/>
      <c r="CZ71" s="95"/>
      <c r="DA71" s="95"/>
      <c r="DB71" s="95"/>
      <c r="DC71" s="95"/>
      <c r="DD71" s="95"/>
      <c r="DE71" s="95"/>
      <c r="DF71" s="95"/>
      <c r="DG71" s="95"/>
      <c r="DH71" s="95"/>
      <c r="DI71" s="95"/>
      <c r="DJ71" s="95"/>
      <c r="DK71" s="95"/>
      <c r="DL71" s="95"/>
      <c r="DM71" s="95"/>
      <c r="DN71" s="95"/>
      <c r="DO71" s="95"/>
      <c r="DP71" s="95"/>
      <c r="DQ71" s="95"/>
      <c r="DR71" s="95"/>
      <c r="DS71" s="95"/>
      <c r="DT71" s="95"/>
      <c r="DU71" s="95"/>
      <c r="DV71" s="95"/>
      <c r="DW71" s="95"/>
      <c r="DX71" s="95"/>
      <c r="DY71" s="95"/>
      <c r="DZ71" s="95"/>
      <c r="EA71" s="95"/>
      <c r="EB71" s="95"/>
      <c r="EC71" s="95"/>
      <c r="ED71" s="95"/>
      <c r="EE71" s="95"/>
      <c r="EF71" s="95"/>
      <c r="EG71" s="95"/>
      <c r="EH71" s="95"/>
      <c r="EI71" s="95"/>
      <c r="EJ71" s="95"/>
      <c r="EK71" s="95"/>
      <c r="EL71" s="95"/>
      <c r="EM71" s="95"/>
      <c r="EN71" s="95"/>
      <c r="EO71" s="95"/>
      <c r="EP71" s="95"/>
      <c r="EQ71" s="95"/>
      <c r="ER71" s="95"/>
      <c r="ES71" s="95"/>
      <c r="ET71" s="95"/>
      <c r="EU71" s="95"/>
      <c r="EV71" s="95"/>
      <c r="EW71" s="95"/>
      <c r="EX71" s="95"/>
      <c r="EY71" s="95"/>
      <c r="EZ71" s="95"/>
      <c r="FA71" s="95"/>
      <c r="FB71" s="95"/>
      <c r="FC71" s="95"/>
      <c r="FD71" s="95"/>
      <c r="FE71" s="95"/>
      <c r="FF71" s="95"/>
      <c r="FG71" s="95"/>
      <c r="FH71" s="95"/>
      <c r="FI71" s="95"/>
      <c r="FJ71" s="95"/>
      <c r="FK71" s="95"/>
      <c r="FL71" s="95"/>
      <c r="FM71" s="95"/>
      <c r="FN71" s="95"/>
      <c r="FO71" s="95"/>
      <c r="FP71" s="95"/>
      <c r="FQ71" s="95"/>
      <c r="FR71" s="95"/>
      <c r="FS71" s="95"/>
      <c r="FT71" s="95"/>
      <c r="FU71" s="95"/>
      <c r="FV71" s="95"/>
      <c r="FW71" s="95"/>
      <c r="FX71" s="95"/>
      <c r="FY71" s="95"/>
      <c r="FZ71" s="95"/>
      <c r="GA71" s="95"/>
      <c r="GB71" s="95"/>
      <c r="GC71" s="95"/>
      <c r="GD71" s="95"/>
      <c r="GE71" s="95"/>
      <c r="GF71" s="95"/>
      <c r="GG71" s="95"/>
      <c r="GH71" s="95"/>
      <c r="GI71" s="95"/>
      <c r="GJ71" s="95"/>
      <c r="GK71" s="95"/>
      <c r="GL71" s="95"/>
      <c r="GM71" s="95"/>
      <c r="GN71" s="95"/>
      <c r="GO71" s="95"/>
      <c r="GP71" s="95"/>
      <c r="GQ71" s="95"/>
      <c r="GR71" s="95"/>
      <c r="GS71" s="95"/>
      <c r="GT71" s="95"/>
      <c r="GU71" s="95"/>
      <c r="GV71" s="95"/>
      <c r="GW71" s="95"/>
      <c r="GX71" s="95"/>
      <c r="GY71" s="95"/>
      <c r="GZ71" s="95"/>
      <c r="HA71" s="95"/>
      <c r="HB71" s="95"/>
      <c r="HC71" s="95"/>
      <c r="HD71" s="95"/>
      <c r="HE71" s="95"/>
      <c r="HF71" s="95"/>
      <c r="HG71" s="95"/>
      <c r="HH71" s="95"/>
      <c r="HI71" s="95"/>
      <c r="HJ71" s="95"/>
      <c r="HK71" s="95"/>
      <c r="HL71" s="95"/>
      <c r="HM71" s="95"/>
      <c r="HN71" s="95"/>
      <c r="HO71" s="95"/>
      <c r="HP71" s="95"/>
      <c r="HQ71" s="95"/>
      <c r="HR71" s="95"/>
      <c r="HS71" s="95"/>
      <c r="HT71" s="95"/>
      <c r="HU71" s="95"/>
      <c r="HV71" s="95"/>
      <c r="HW71" s="95"/>
      <c r="HX71" s="95"/>
      <c r="HY71" s="95"/>
      <c r="HZ71" s="95"/>
      <c r="IA71" s="95"/>
      <c r="IB71" s="95"/>
      <c r="IC71" s="95"/>
      <c r="ID71" s="95"/>
      <c r="IE71" s="95"/>
      <c r="IF71" s="95"/>
      <c r="IG71" s="95"/>
      <c r="IH71" s="95"/>
      <c r="II71" s="95"/>
      <c r="IJ71" s="95"/>
      <c r="IK71" s="95"/>
      <c r="IL71" s="95"/>
      <c r="IM71" s="95"/>
      <c r="IN71" s="95"/>
      <c r="IO71" s="95"/>
      <c r="IP71" s="95"/>
      <c r="IQ71" s="95"/>
      <c r="IR71" s="95"/>
      <c r="IS71" s="95"/>
    </row>
    <row r="72" spans="1:253" s="97" customFormat="1" ht="22" customHeight="1" x14ac:dyDescent="0.25">
      <c r="A72" s="95"/>
      <c r="B72" s="95"/>
      <c r="C72" s="95"/>
      <c r="D72" s="98"/>
      <c r="E72" s="95"/>
      <c r="F72" s="95"/>
      <c r="G72" s="99"/>
      <c r="H72" s="99"/>
      <c r="I72" s="100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  <c r="AA72" s="95"/>
      <c r="AB72" s="95"/>
      <c r="AC72" s="95"/>
      <c r="AD72" s="95"/>
      <c r="AE72" s="95"/>
      <c r="AF72" s="95"/>
      <c r="AG72" s="95"/>
      <c r="AH72" s="95"/>
      <c r="AI72" s="95"/>
      <c r="AJ72" s="95"/>
      <c r="AK72" s="95"/>
      <c r="AL72" s="95"/>
      <c r="AM72" s="95"/>
      <c r="AN72" s="95"/>
      <c r="AO72" s="95"/>
      <c r="AP72" s="95"/>
      <c r="AQ72" s="95"/>
      <c r="AR72" s="95"/>
      <c r="AS72" s="95"/>
      <c r="AT72" s="95"/>
      <c r="AU72" s="95"/>
      <c r="AV72" s="95"/>
      <c r="AW72" s="95"/>
      <c r="AX72" s="95"/>
      <c r="AY72" s="95"/>
      <c r="AZ72" s="95"/>
      <c r="BA72" s="95"/>
      <c r="BB72" s="95"/>
      <c r="BC72" s="95"/>
      <c r="BD72" s="95"/>
      <c r="BE72" s="95"/>
      <c r="BF72" s="95"/>
      <c r="BG72" s="95"/>
      <c r="BH72" s="95"/>
      <c r="BI72" s="95"/>
      <c r="BJ72" s="95"/>
      <c r="BK72" s="95"/>
      <c r="BL72" s="95"/>
      <c r="BM72" s="95"/>
      <c r="BN72" s="95"/>
      <c r="BO72" s="95"/>
      <c r="BP72" s="95"/>
      <c r="BQ72" s="95"/>
      <c r="BR72" s="95"/>
      <c r="BS72" s="95"/>
      <c r="BT72" s="95"/>
      <c r="BU72" s="95"/>
      <c r="BV72" s="95"/>
      <c r="BW72" s="95"/>
      <c r="BX72" s="95"/>
      <c r="BY72" s="95"/>
      <c r="BZ72" s="95"/>
      <c r="CA72" s="95"/>
      <c r="CB72" s="95"/>
      <c r="CC72" s="95"/>
      <c r="CD72" s="95"/>
      <c r="CE72" s="95"/>
      <c r="CF72" s="95"/>
      <c r="CG72" s="95"/>
      <c r="CH72" s="95"/>
      <c r="CI72" s="95"/>
      <c r="CJ72" s="95"/>
      <c r="CK72" s="95"/>
      <c r="CL72" s="95"/>
      <c r="CM72" s="95"/>
      <c r="CN72" s="95"/>
      <c r="CO72" s="95"/>
      <c r="CP72" s="95"/>
      <c r="CQ72" s="95"/>
      <c r="CR72" s="95"/>
      <c r="CS72" s="95"/>
      <c r="CT72" s="95"/>
      <c r="CU72" s="95"/>
      <c r="CV72" s="95"/>
      <c r="CW72" s="95"/>
      <c r="CX72" s="95"/>
      <c r="CY72" s="95"/>
      <c r="CZ72" s="95"/>
      <c r="DA72" s="95"/>
      <c r="DB72" s="95"/>
      <c r="DC72" s="95"/>
      <c r="DD72" s="95"/>
      <c r="DE72" s="95"/>
      <c r="DF72" s="95"/>
      <c r="DG72" s="95"/>
      <c r="DH72" s="95"/>
      <c r="DI72" s="95"/>
      <c r="DJ72" s="95"/>
      <c r="DK72" s="95"/>
      <c r="DL72" s="95"/>
      <c r="DM72" s="95"/>
      <c r="DN72" s="95"/>
      <c r="DO72" s="95"/>
      <c r="DP72" s="95"/>
      <c r="DQ72" s="95"/>
      <c r="DR72" s="95"/>
      <c r="DS72" s="95"/>
      <c r="DT72" s="95"/>
      <c r="DU72" s="95"/>
      <c r="DV72" s="95"/>
      <c r="DW72" s="95"/>
      <c r="DX72" s="95"/>
      <c r="DY72" s="95"/>
      <c r="DZ72" s="95"/>
      <c r="EA72" s="95"/>
      <c r="EB72" s="95"/>
      <c r="EC72" s="95"/>
      <c r="ED72" s="95"/>
      <c r="EE72" s="95"/>
      <c r="EF72" s="95"/>
      <c r="EG72" s="95"/>
      <c r="EH72" s="95"/>
      <c r="EI72" s="95"/>
      <c r="EJ72" s="95"/>
      <c r="EK72" s="95"/>
      <c r="EL72" s="95"/>
      <c r="EM72" s="95"/>
      <c r="EN72" s="95"/>
      <c r="EO72" s="95"/>
      <c r="EP72" s="95"/>
      <c r="EQ72" s="95"/>
      <c r="ER72" s="95"/>
      <c r="ES72" s="95"/>
      <c r="ET72" s="95"/>
      <c r="EU72" s="95"/>
      <c r="EV72" s="95"/>
      <c r="EW72" s="95"/>
      <c r="EX72" s="95"/>
      <c r="EY72" s="95"/>
      <c r="EZ72" s="95"/>
      <c r="FA72" s="95"/>
      <c r="FB72" s="95"/>
      <c r="FC72" s="95"/>
      <c r="FD72" s="95"/>
      <c r="FE72" s="95"/>
      <c r="FF72" s="95"/>
      <c r="FG72" s="95"/>
      <c r="FH72" s="95"/>
      <c r="FI72" s="95"/>
      <c r="FJ72" s="95"/>
      <c r="FK72" s="95"/>
      <c r="FL72" s="95"/>
      <c r="FM72" s="95"/>
      <c r="FN72" s="95"/>
      <c r="FO72" s="95"/>
      <c r="FP72" s="95"/>
      <c r="FQ72" s="95"/>
      <c r="FR72" s="95"/>
      <c r="FS72" s="95"/>
      <c r="FT72" s="95"/>
      <c r="FU72" s="95"/>
      <c r="FV72" s="95"/>
      <c r="FW72" s="95"/>
      <c r="FX72" s="95"/>
      <c r="FY72" s="95"/>
      <c r="FZ72" s="95"/>
      <c r="GA72" s="95"/>
      <c r="GB72" s="95"/>
      <c r="GC72" s="95"/>
      <c r="GD72" s="95"/>
      <c r="GE72" s="95"/>
      <c r="GF72" s="95"/>
      <c r="GG72" s="95"/>
      <c r="GH72" s="95"/>
      <c r="GI72" s="95"/>
      <c r="GJ72" s="95"/>
      <c r="GK72" s="95"/>
      <c r="GL72" s="95"/>
      <c r="GM72" s="95"/>
      <c r="GN72" s="95"/>
      <c r="GO72" s="95"/>
      <c r="GP72" s="95"/>
      <c r="GQ72" s="95"/>
      <c r="GR72" s="95"/>
      <c r="GS72" s="95"/>
      <c r="GT72" s="95"/>
      <c r="GU72" s="95"/>
      <c r="GV72" s="95"/>
      <c r="GW72" s="95"/>
      <c r="GX72" s="95"/>
      <c r="GY72" s="95"/>
      <c r="GZ72" s="95"/>
      <c r="HA72" s="95"/>
      <c r="HB72" s="95"/>
      <c r="HC72" s="95"/>
      <c r="HD72" s="95"/>
      <c r="HE72" s="95"/>
      <c r="HF72" s="95"/>
      <c r="HG72" s="95"/>
      <c r="HH72" s="95"/>
      <c r="HI72" s="95"/>
      <c r="HJ72" s="95"/>
      <c r="HK72" s="95"/>
      <c r="HL72" s="95"/>
      <c r="HM72" s="95"/>
      <c r="HN72" s="95"/>
      <c r="HO72" s="95"/>
      <c r="HP72" s="95"/>
      <c r="HQ72" s="95"/>
      <c r="HR72" s="95"/>
      <c r="HS72" s="95"/>
      <c r="HT72" s="95"/>
      <c r="HU72" s="95"/>
      <c r="HV72" s="95"/>
      <c r="HW72" s="95"/>
      <c r="HX72" s="95"/>
      <c r="HY72" s="95"/>
      <c r="HZ72" s="95"/>
      <c r="IA72" s="95"/>
      <c r="IB72" s="95"/>
      <c r="IC72" s="95"/>
      <c r="ID72" s="95"/>
      <c r="IE72" s="95"/>
      <c r="IF72" s="95"/>
      <c r="IG72" s="95"/>
      <c r="IH72" s="95"/>
      <c r="II72" s="95"/>
      <c r="IJ72" s="95"/>
      <c r="IK72" s="95"/>
      <c r="IL72" s="95"/>
      <c r="IM72" s="95"/>
      <c r="IN72" s="95"/>
      <c r="IO72" s="95"/>
      <c r="IP72" s="95"/>
      <c r="IQ72" s="95"/>
      <c r="IR72" s="95"/>
      <c r="IS72" s="95"/>
    </row>
    <row r="73" spans="1:253" s="97" customFormat="1" ht="22" customHeight="1" x14ac:dyDescent="0.25">
      <c r="A73" s="95"/>
      <c r="B73" s="95"/>
      <c r="C73" s="95"/>
      <c r="D73" s="98"/>
      <c r="E73" s="95"/>
      <c r="F73" s="95"/>
      <c r="G73" s="99"/>
      <c r="H73" s="99"/>
      <c r="I73" s="100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  <c r="AA73" s="95"/>
      <c r="AB73" s="95"/>
      <c r="AC73" s="95"/>
      <c r="AD73" s="95"/>
      <c r="AE73" s="95"/>
      <c r="AF73" s="95"/>
      <c r="AG73" s="95"/>
      <c r="AH73" s="95"/>
      <c r="AI73" s="95"/>
      <c r="AJ73" s="95"/>
      <c r="AK73" s="95"/>
      <c r="AL73" s="95"/>
      <c r="AM73" s="95"/>
      <c r="AN73" s="95"/>
      <c r="AO73" s="95"/>
      <c r="AP73" s="95"/>
      <c r="AQ73" s="95"/>
      <c r="AR73" s="95"/>
      <c r="AS73" s="95"/>
      <c r="AT73" s="95"/>
      <c r="AU73" s="95"/>
      <c r="AV73" s="95"/>
      <c r="AW73" s="95"/>
      <c r="AX73" s="95"/>
      <c r="AY73" s="95"/>
      <c r="AZ73" s="95"/>
      <c r="BA73" s="95"/>
      <c r="BB73" s="95"/>
      <c r="BC73" s="95"/>
      <c r="BD73" s="95"/>
      <c r="BE73" s="95"/>
      <c r="BF73" s="95"/>
      <c r="BG73" s="95"/>
      <c r="BH73" s="95"/>
      <c r="BI73" s="95"/>
      <c r="BJ73" s="95"/>
      <c r="BK73" s="95"/>
      <c r="BL73" s="95"/>
      <c r="BM73" s="95"/>
      <c r="BN73" s="95"/>
      <c r="BO73" s="95"/>
      <c r="BP73" s="95"/>
      <c r="BQ73" s="95"/>
      <c r="BR73" s="95"/>
      <c r="BS73" s="95"/>
      <c r="BT73" s="95"/>
      <c r="BU73" s="95"/>
      <c r="BV73" s="95"/>
      <c r="BW73" s="95"/>
      <c r="BX73" s="95"/>
      <c r="BY73" s="95"/>
      <c r="BZ73" s="95"/>
      <c r="CA73" s="95"/>
      <c r="CB73" s="95"/>
      <c r="CC73" s="95"/>
      <c r="CD73" s="95"/>
      <c r="CE73" s="95"/>
      <c r="CF73" s="95"/>
      <c r="CG73" s="95"/>
      <c r="CH73" s="95"/>
      <c r="CI73" s="95"/>
      <c r="CJ73" s="95"/>
      <c r="CK73" s="95"/>
      <c r="CL73" s="95"/>
      <c r="CM73" s="95"/>
      <c r="CN73" s="95"/>
      <c r="CO73" s="95"/>
      <c r="CP73" s="95"/>
      <c r="CQ73" s="95"/>
      <c r="CR73" s="95"/>
      <c r="CS73" s="95"/>
      <c r="CT73" s="95"/>
      <c r="CU73" s="95"/>
      <c r="CV73" s="95"/>
      <c r="CW73" s="95"/>
      <c r="CX73" s="95"/>
      <c r="CY73" s="95"/>
      <c r="CZ73" s="95"/>
      <c r="DA73" s="95"/>
      <c r="DB73" s="95"/>
      <c r="DC73" s="95"/>
      <c r="DD73" s="95"/>
      <c r="DE73" s="95"/>
      <c r="DF73" s="95"/>
      <c r="DG73" s="95"/>
      <c r="DH73" s="95"/>
      <c r="DI73" s="95"/>
      <c r="DJ73" s="95"/>
      <c r="DK73" s="95"/>
      <c r="DL73" s="95"/>
      <c r="DM73" s="95"/>
      <c r="DN73" s="95"/>
      <c r="DO73" s="95"/>
      <c r="DP73" s="95"/>
      <c r="DQ73" s="95"/>
      <c r="DR73" s="95"/>
      <c r="DS73" s="95"/>
      <c r="DT73" s="95"/>
      <c r="DU73" s="95"/>
      <c r="DV73" s="95"/>
      <c r="DW73" s="95"/>
      <c r="DX73" s="95"/>
      <c r="DY73" s="95"/>
      <c r="DZ73" s="95"/>
      <c r="EA73" s="95"/>
      <c r="EB73" s="95"/>
      <c r="EC73" s="95"/>
      <c r="ED73" s="95"/>
      <c r="EE73" s="95"/>
      <c r="EF73" s="95"/>
      <c r="EG73" s="95"/>
      <c r="EH73" s="95"/>
      <c r="EI73" s="95"/>
      <c r="EJ73" s="95"/>
      <c r="EK73" s="95"/>
      <c r="EL73" s="95"/>
      <c r="EM73" s="95"/>
      <c r="EN73" s="95"/>
      <c r="EO73" s="95"/>
      <c r="EP73" s="95"/>
      <c r="EQ73" s="95"/>
      <c r="ER73" s="95"/>
      <c r="ES73" s="95"/>
      <c r="ET73" s="95"/>
      <c r="EU73" s="95"/>
      <c r="EV73" s="95"/>
      <c r="EW73" s="95"/>
      <c r="EX73" s="95"/>
      <c r="EY73" s="95"/>
      <c r="EZ73" s="95"/>
      <c r="FA73" s="95"/>
      <c r="FB73" s="95"/>
      <c r="FC73" s="95"/>
      <c r="FD73" s="95"/>
      <c r="FE73" s="95"/>
      <c r="FF73" s="95"/>
      <c r="FG73" s="95"/>
      <c r="FH73" s="95"/>
      <c r="FI73" s="95"/>
      <c r="FJ73" s="95"/>
      <c r="FK73" s="95"/>
      <c r="FL73" s="95"/>
      <c r="FM73" s="95"/>
      <c r="FN73" s="95"/>
      <c r="FO73" s="95"/>
      <c r="FP73" s="95"/>
      <c r="FQ73" s="95"/>
      <c r="FR73" s="95"/>
      <c r="FS73" s="95"/>
      <c r="FT73" s="95"/>
      <c r="FU73" s="95"/>
      <c r="FV73" s="95"/>
      <c r="FW73" s="95"/>
      <c r="FX73" s="95"/>
      <c r="FY73" s="95"/>
      <c r="FZ73" s="95"/>
      <c r="GA73" s="95"/>
      <c r="GB73" s="95"/>
      <c r="GC73" s="95"/>
      <c r="GD73" s="95"/>
      <c r="GE73" s="95"/>
      <c r="GF73" s="95"/>
      <c r="GG73" s="95"/>
      <c r="GH73" s="95"/>
      <c r="GI73" s="95"/>
      <c r="GJ73" s="95"/>
      <c r="GK73" s="95"/>
      <c r="GL73" s="95"/>
      <c r="GM73" s="95"/>
      <c r="GN73" s="95"/>
      <c r="GO73" s="95"/>
      <c r="GP73" s="95"/>
      <c r="GQ73" s="95"/>
      <c r="GR73" s="95"/>
      <c r="GS73" s="95"/>
      <c r="GT73" s="95"/>
      <c r="GU73" s="95"/>
      <c r="GV73" s="95"/>
      <c r="GW73" s="95"/>
      <c r="GX73" s="95"/>
      <c r="GY73" s="95"/>
      <c r="GZ73" s="95"/>
      <c r="HA73" s="95"/>
      <c r="HB73" s="95"/>
      <c r="HC73" s="95"/>
      <c r="HD73" s="95"/>
      <c r="HE73" s="95"/>
      <c r="HF73" s="95"/>
      <c r="HG73" s="95"/>
      <c r="HH73" s="95"/>
      <c r="HI73" s="95"/>
      <c r="HJ73" s="95"/>
      <c r="HK73" s="95"/>
      <c r="HL73" s="95"/>
      <c r="HM73" s="95"/>
      <c r="HN73" s="95"/>
      <c r="HO73" s="95"/>
      <c r="HP73" s="95"/>
      <c r="HQ73" s="95"/>
      <c r="HR73" s="95"/>
      <c r="HS73" s="95"/>
      <c r="HT73" s="95"/>
      <c r="HU73" s="95"/>
      <c r="HV73" s="95"/>
      <c r="HW73" s="95"/>
      <c r="HX73" s="95"/>
      <c r="HY73" s="95"/>
      <c r="HZ73" s="95"/>
      <c r="IA73" s="95"/>
      <c r="IB73" s="95"/>
      <c r="IC73" s="95"/>
      <c r="ID73" s="95"/>
      <c r="IE73" s="95"/>
      <c r="IF73" s="95"/>
      <c r="IG73" s="95"/>
      <c r="IH73" s="95"/>
      <c r="II73" s="95"/>
      <c r="IJ73" s="95"/>
      <c r="IK73" s="95"/>
      <c r="IL73" s="95"/>
      <c r="IM73" s="95"/>
      <c r="IN73" s="95"/>
      <c r="IO73" s="95"/>
      <c r="IP73" s="95"/>
      <c r="IQ73" s="95"/>
      <c r="IR73" s="95"/>
      <c r="IS73" s="95"/>
    </row>
    <row r="74" spans="1:253" s="97" customFormat="1" ht="22" customHeight="1" x14ac:dyDescent="0.25">
      <c r="A74" s="95"/>
      <c r="B74" s="95"/>
      <c r="C74" s="95"/>
      <c r="D74" s="98"/>
      <c r="E74" s="95"/>
      <c r="F74" s="95"/>
      <c r="G74" s="99"/>
      <c r="H74" s="99"/>
      <c r="I74" s="100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  <c r="AA74" s="95"/>
      <c r="AB74" s="95"/>
      <c r="AC74" s="95"/>
      <c r="AD74" s="95"/>
      <c r="AE74" s="95"/>
      <c r="AF74" s="95"/>
      <c r="AG74" s="95"/>
      <c r="AH74" s="95"/>
      <c r="AI74" s="95"/>
      <c r="AJ74" s="95"/>
      <c r="AK74" s="95"/>
      <c r="AL74" s="95"/>
      <c r="AM74" s="95"/>
      <c r="AN74" s="95"/>
      <c r="AO74" s="95"/>
      <c r="AP74" s="95"/>
      <c r="AQ74" s="95"/>
      <c r="AR74" s="95"/>
      <c r="AS74" s="95"/>
      <c r="AT74" s="95"/>
      <c r="AU74" s="95"/>
      <c r="AV74" s="95"/>
      <c r="AW74" s="95"/>
      <c r="AX74" s="95"/>
      <c r="AY74" s="95"/>
      <c r="AZ74" s="95"/>
      <c r="BA74" s="95"/>
      <c r="BB74" s="95"/>
      <c r="BC74" s="95"/>
      <c r="BD74" s="95"/>
      <c r="BE74" s="95"/>
      <c r="BF74" s="95"/>
      <c r="BG74" s="95"/>
      <c r="BH74" s="95"/>
      <c r="BI74" s="95"/>
      <c r="BJ74" s="95"/>
      <c r="BK74" s="95"/>
      <c r="BL74" s="95"/>
      <c r="BM74" s="95"/>
      <c r="BN74" s="95"/>
      <c r="BO74" s="95"/>
      <c r="BP74" s="95"/>
      <c r="BQ74" s="95"/>
      <c r="BR74" s="95"/>
      <c r="BS74" s="95"/>
      <c r="BT74" s="95"/>
      <c r="BU74" s="95"/>
      <c r="BV74" s="95"/>
      <c r="BW74" s="95"/>
      <c r="BX74" s="95"/>
      <c r="BY74" s="95"/>
      <c r="BZ74" s="95"/>
      <c r="CA74" s="95"/>
      <c r="CB74" s="95"/>
      <c r="CC74" s="95"/>
      <c r="CD74" s="95"/>
      <c r="CE74" s="95"/>
      <c r="CF74" s="95"/>
      <c r="CG74" s="95"/>
      <c r="CH74" s="95"/>
      <c r="CI74" s="95"/>
      <c r="CJ74" s="95"/>
      <c r="CK74" s="95"/>
      <c r="CL74" s="95"/>
      <c r="CM74" s="95"/>
      <c r="CN74" s="95"/>
      <c r="CO74" s="95"/>
      <c r="CP74" s="95"/>
      <c r="CQ74" s="95"/>
      <c r="CR74" s="95"/>
      <c r="CS74" s="95"/>
      <c r="CT74" s="95"/>
      <c r="CU74" s="95"/>
      <c r="CV74" s="95"/>
      <c r="CW74" s="95"/>
      <c r="CX74" s="95"/>
      <c r="CY74" s="95"/>
      <c r="CZ74" s="95"/>
      <c r="DA74" s="95"/>
      <c r="DB74" s="95"/>
      <c r="DC74" s="95"/>
      <c r="DD74" s="95"/>
      <c r="DE74" s="95"/>
      <c r="DF74" s="95"/>
      <c r="DG74" s="95"/>
      <c r="DH74" s="95"/>
      <c r="DI74" s="95"/>
      <c r="DJ74" s="95"/>
      <c r="DK74" s="95"/>
      <c r="DL74" s="95"/>
      <c r="DM74" s="95"/>
      <c r="DN74" s="95"/>
      <c r="DO74" s="95"/>
      <c r="DP74" s="95"/>
      <c r="DQ74" s="95"/>
      <c r="DR74" s="95"/>
      <c r="DS74" s="95"/>
      <c r="DT74" s="95"/>
      <c r="DU74" s="95"/>
      <c r="DV74" s="95"/>
      <c r="DW74" s="95"/>
      <c r="DX74" s="95"/>
      <c r="DY74" s="95"/>
      <c r="DZ74" s="95"/>
      <c r="EA74" s="95"/>
      <c r="EB74" s="95"/>
      <c r="EC74" s="95"/>
      <c r="ED74" s="95"/>
      <c r="EE74" s="95"/>
      <c r="EF74" s="95"/>
      <c r="EG74" s="95"/>
      <c r="EH74" s="95"/>
      <c r="EI74" s="95"/>
      <c r="EJ74" s="95"/>
      <c r="EK74" s="95"/>
      <c r="EL74" s="95"/>
      <c r="EM74" s="95"/>
      <c r="EN74" s="95"/>
      <c r="EO74" s="95"/>
      <c r="EP74" s="95"/>
      <c r="EQ74" s="95"/>
      <c r="ER74" s="95"/>
      <c r="ES74" s="95"/>
      <c r="ET74" s="95"/>
      <c r="EU74" s="95"/>
      <c r="EV74" s="95"/>
      <c r="EW74" s="95"/>
      <c r="EX74" s="95"/>
      <c r="EY74" s="95"/>
      <c r="EZ74" s="95"/>
      <c r="FA74" s="95"/>
      <c r="FB74" s="95"/>
      <c r="FC74" s="95"/>
      <c r="FD74" s="95"/>
      <c r="FE74" s="95"/>
      <c r="FF74" s="95"/>
      <c r="FG74" s="95"/>
      <c r="FH74" s="95"/>
      <c r="FI74" s="95"/>
      <c r="FJ74" s="95"/>
      <c r="FK74" s="95"/>
      <c r="FL74" s="95"/>
      <c r="FM74" s="95"/>
      <c r="FN74" s="95"/>
      <c r="FO74" s="95"/>
      <c r="FP74" s="95"/>
      <c r="FQ74" s="95"/>
      <c r="FR74" s="95"/>
      <c r="FS74" s="95"/>
      <c r="FT74" s="95"/>
      <c r="FU74" s="95"/>
      <c r="FV74" s="95"/>
      <c r="FW74" s="95"/>
      <c r="FX74" s="95"/>
      <c r="FY74" s="95"/>
      <c r="FZ74" s="95"/>
      <c r="GA74" s="95"/>
      <c r="GB74" s="95"/>
      <c r="GC74" s="95"/>
      <c r="GD74" s="95"/>
      <c r="GE74" s="95"/>
      <c r="GF74" s="95"/>
      <c r="GG74" s="95"/>
      <c r="GH74" s="95"/>
      <c r="GI74" s="95"/>
      <c r="GJ74" s="95"/>
      <c r="GK74" s="95"/>
      <c r="GL74" s="95"/>
      <c r="GM74" s="95"/>
      <c r="GN74" s="95"/>
      <c r="GO74" s="95"/>
      <c r="GP74" s="95"/>
      <c r="GQ74" s="95"/>
      <c r="GR74" s="95"/>
      <c r="GS74" s="95"/>
      <c r="GT74" s="95"/>
      <c r="GU74" s="95"/>
      <c r="GV74" s="95"/>
      <c r="GW74" s="95"/>
      <c r="GX74" s="95"/>
      <c r="GY74" s="95"/>
      <c r="GZ74" s="95"/>
      <c r="HA74" s="95"/>
      <c r="HB74" s="95"/>
      <c r="HC74" s="95"/>
      <c r="HD74" s="95"/>
      <c r="HE74" s="95"/>
      <c r="HF74" s="95"/>
      <c r="HG74" s="95"/>
      <c r="HH74" s="95"/>
      <c r="HI74" s="95"/>
      <c r="HJ74" s="95"/>
      <c r="HK74" s="95"/>
      <c r="HL74" s="95"/>
      <c r="HM74" s="95"/>
      <c r="HN74" s="95"/>
      <c r="HO74" s="95"/>
      <c r="HP74" s="95"/>
      <c r="HQ74" s="95"/>
      <c r="HR74" s="95"/>
      <c r="HS74" s="95"/>
      <c r="HT74" s="95"/>
      <c r="HU74" s="95"/>
      <c r="HV74" s="95"/>
      <c r="HW74" s="95"/>
      <c r="HX74" s="95"/>
      <c r="HY74" s="95"/>
      <c r="HZ74" s="95"/>
      <c r="IA74" s="95"/>
      <c r="IB74" s="95"/>
      <c r="IC74" s="95"/>
      <c r="ID74" s="95"/>
      <c r="IE74" s="95"/>
      <c r="IF74" s="95"/>
      <c r="IG74" s="95"/>
      <c r="IH74" s="95"/>
      <c r="II74" s="95"/>
      <c r="IJ74" s="95"/>
      <c r="IK74" s="95"/>
      <c r="IL74" s="95"/>
      <c r="IM74" s="95"/>
      <c r="IN74" s="95"/>
      <c r="IO74" s="95"/>
      <c r="IP74" s="95"/>
      <c r="IQ74" s="95"/>
      <c r="IR74" s="95"/>
      <c r="IS74" s="95"/>
    </row>
    <row r="75" spans="1:253" s="97" customFormat="1" ht="22" customHeight="1" x14ac:dyDescent="0.25">
      <c r="A75" s="95"/>
      <c r="B75" s="95"/>
      <c r="C75" s="95"/>
      <c r="D75" s="98"/>
      <c r="E75" s="95"/>
      <c r="F75" s="95"/>
      <c r="G75" s="99"/>
      <c r="H75" s="99"/>
      <c r="I75" s="100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  <c r="AA75" s="95"/>
      <c r="AB75" s="95"/>
      <c r="AC75" s="95"/>
      <c r="AD75" s="95"/>
      <c r="AE75" s="95"/>
      <c r="AF75" s="95"/>
      <c r="AG75" s="95"/>
      <c r="AH75" s="95"/>
      <c r="AI75" s="95"/>
      <c r="AJ75" s="95"/>
      <c r="AK75" s="95"/>
      <c r="AL75" s="95"/>
      <c r="AM75" s="95"/>
      <c r="AN75" s="95"/>
      <c r="AO75" s="95"/>
      <c r="AP75" s="95"/>
      <c r="AQ75" s="95"/>
      <c r="AR75" s="95"/>
      <c r="AS75" s="95"/>
      <c r="AT75" s="95"/>
      <c r="AU75" s="95"/>
      <c r="AV75" s="95"/>
      <c r="AW75" s="95"/>
      <c r="AX75" s="95"/>
      <c r="AY75" s="95"/>
      <c r="AZ75" s="95"/>
      <c r="BA75" s="95"/>
      <c r="BB75" s="95"/>
      <c r="BC75" s="95"/>
      <c r="BD75" s="95"/>
      <c r="BE75" s="95"/>
      <c r="BF75" s="95"/>
      <c r="BG75" s="95"/>
      <c r="BH75" s="95"/>
      <c r="BI75" s="95"/>
      <c r="BJ75" s="95"/>
      <c r="BK75" s="95"/>
      <c r="BL75" s="95"/>
      <c r="BM75" s="95"/>
      <c r="BN75" s="95"/>
      <c r="BO75" s="95"/>
      <c r="BP75" s="95"/>
      <c r="BQ75" s="95"/>
      <c r="BR75" s="95"/>
      <c r="BS75" s="95"/>
      <c r="BT75" s="95"/>
      <c r="BU75" s="95"/>
      <c r="BV75" s="95"/>
      <c r="BW75" s="95"/>
      <c r="BX75" s="95"/>
      <c r="BY75" s="95"/>
      <c r="BZ75" s="95"/>
      <c r="CA75" s="95"/>
      <c r="CB75" s="95"/>
      <c r="CC75" s="95"/>
      <c r="CD75" s="95"/>
      <c r="CE75" s="95"/>
      <c r="CF75" s="95"/>
      <c r="CG75" s="95"/>
      <c r="CH75" s="95"/>
      <c r="CI75" s="95"/>
      <c r="CJ75" s="95"/>
      <c r="CK75" s="95"/>
      <c r="CL75" s="95"/>
      <c r="CM75" s="95"/>
      <c r="CN75" s="95"/>
      <c r="CO75" s="95"/>
      <c r="CP75" s="95"/>
      <c r="CQ75" s="95"/>
      <c r="CR75" s="95"/>
      <c r="CS75" s="95"/>
      <c r="CT75" s="95"/>
      <c r="CU75" s="95"/>
      <c r="CV75" s="95"/>
      <c r="CW75" s="95"/>
      <c r="CX75" s="95"/>
      <c r="CY75" s="95"/>
      <c r="CZ75" s="95"/>
      <c r="DA75" s="95"/>
      <c r="DB75" s="95"/>
      <c r="DC75" s="95"/>
      <c r="DD75" s="95"/>
      <c r="DE75" s="95"/>
      <c r="DF75" s="95"/>
      <c r="DG75" s="95"/>
      <c r="DH75" s="95"/>
      <c r="DI75" s="95"/>
      <c r="DJ75" s="95"/>
      <c r="DK75" s="95"/>
      <c r="DL75" s="95"/>
      <c r="DM75" s="95"/>
      <c r="DN75" s="95"/>
      <c r="DO75" s="95"/>
      <c r="DP75" s="95"/>
      <c r="DQ75" s="95"/>
      <c r="DR75" s="95"/>
      <c r="DS75" s="95"/>
      <c r="DT75" s="95"/>
      <c r="DU75" s="95"/>
      <c r="DV75" s="95"/>
      <c r="DW75" s="95"/>
      <c r="DX75" s="95"/>
      <c r="DY75" s="95"/>
      <c r="DZ75" s="95"/>
      <c r="EA75" s="95"/>
      <c r="EB75" s="95"/>
      <c r="EC75" s="95"/>
      <c r="ED75" s="95"/>
      <c r="EE75" s="95"/>
      <c r="EF75" s="95"/>
      <c r="EG75" s="95"/>
      <c r="EH75" s="95"/>
      <c r="EI75" s="95"/>
      <c r="EJ75" s="95"/>
      <c r="EK75" s="95"/>
      <c r="EL75" s="95"/>
      <c r="EM75" s="95"/>
      <c r="EN75" s="95"/>
      <c r="EO75" s="95"/>
      <c r="EP75" s="95"/>
      <c r="EQ75" s="95"/>
      <c r="ER75" s="95"/>
      <c r="ES75" s="95"/>
      <c r="ET75" s="95"/>
      <c r="EU75" s="95"/>
      <c r="EV75" s="95"/>
      <c r="EW75" s="95"/>
      <c r="EX75" s="95"/>
      <c r="EY75" s="95"/>
      <c r="EZ75" s="95"/>
      <c r="FA75" s="95"/>
      <c r="FB75" s="95"/>
      <c r="FC75" s="95"/>
      <c r="FD75" s="95"/>
      <c r="FE75" s="95"/>
      <c r="FF75" s="95"/>
      <c r="FG75" s="95"/>
      <c r="FH75" s="95"/>
      <c r="FI75" s="95"/>
      <c r="FJ75" s="95"/>
      <c r="FK75" s="95"/>
      <c r="FL75" s="95"/>
      <c r="FM75" s="95"/>
      <c r="FN75" s="95"/>
      <c r="FO75" s="95"/>
      <c r="FP75" s="95"/>
      <c r="FQ75" s="95"/>
      <c r="FR75" s="95"/>
      <c r="FS75" s="95"/>
      <c r="FT75" s="95"/>
      <c r="FU75" s="95"/>
      <c r="FV75" s="95"/>
      <c r="FW75" s="95"/>
      <c r="FX75" s="95"/>
      <c r="FY75" s="95"/>
      <c r="FZ75" s="95"/>
      <c r="GA75" s="95"/>
      <c r="GB75" s="95"/>
      <c r="GC75" s="95"/>
      <c r="GD75" s="95"/>
      <c r="GE75" s="95"/>
      <c r="GF75" s="95"/>
      <c r="GG75" s="95"/>
      <c r="GH75" s="95"/>
      <c r="GI75" s="95"/>
      <c r="GJ75" s="95"/>
      <c r="GK75" s="95"/>
      <c r="GL75" s="95"/>
      <c r="GM75" s="95"/>
      <c r="GN75" s="95"/>
      <c r="GO75" s="95"/>
      <c r="GP75" s="95"/>
      <c r="GQ75" s="95"/>
      <c r="GR75" s="95"/>
      <c r="GS75" s="95"/>
      <c r="GT75" s="95"/>
      <c r="GU75" s="95"/>
      <c r="GV75" s="95"/>
      <c r="GW75" s="95"/>
      <c r="GX75" s="95"/>
      <c r="GY75" s="95"/>
      <c r="GZ75" s="95"/>
      <c r="HA75" s="95"/>
      <c r="HB75" s="95"/>
      <c r="HC75" s="95"/>
      <c r="HD75" s="95"/>
      <c r="HE75" s="95"/>
      <c r="HF75" s="95"/>
      <c r="HG75" s="95"/>
      <c r="HH75" s="95"/>
      <c r="HI75" s="95"/>
      <c r="HJ75" s="95"/>
      <c r="HK75" s="95"/>
      <c r="HL75" s="95"/>
      <c r="HM75" s="95"/>
      <c r="HN75" s="95"/>
      <c r="HO75" s="95"/>
      <c r="HP75" s="95"/>
      <c r="HQ75" s="95"/>
      <c r="HR75" s="95"/>
      <c r="HS75" s="95"/>
      <c r="HT75" s="95"/>
      <c r="HU75" s="95"/>
      <c r="HV75" s="95"/>
      <c r="HW75" s="95"/>
      <c r="HX75" s="95"/>
      <c r="HY75" s="95"/>
      <c r="HZ75" s="95"/>
      <c r="IA75" s="95"/>
      <c r="IB75" s="95"/>
      <c r="IC75" s="95"/>
      <c r="ID75" s="95"/>
      <c r="IE75" s="95"/>
      <c r="IF75" s="95"/>
      <c r="IG75" s="95"/>
      <c r="IH75" s="95"/>
      <c r="II75" s="95"/>
      <c r="IJ75" s="95"/>
      <c r="IK75" s="95"/>
      <c r="IL75" s="95"/>
      <c r="IM75" s="95"/>
      <c r="IN75" s="95"/>
      <c r="IO75" s="95"/>
      <c r="IP75" s="95"/>
      <c r="IQ75" s="95"/>
      <c r="IR75" s="95"/>
      <c r="IS75" s="95"/>
    </row>
    <row r="76" spans="1:253" s="97" customFormat="1" ht="22" customHeight="1" x14ac:dyDescent="0.25">
      <c r="A76" s="95"/>
      <c r="B76" s="95"/>
      <c r="C76" s="95"/>
      <c r="D76" s="98"/>
      <c r="E76" s="95"/>
      <c r="F76" s="95"/>
      <c r="G76" s="99"/>
      <c r="H76" s="99"/>
      <c r="I76" s="100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  <c r="AF76" s="95"/>
      <c r="AG76" s="95"/>
      <c r="AH76" s="95"/>
      <c r="AI76" s="95"/>
      <c r="AJ76" s="95"/>
      <c r="AK76" s="95"/>
      <c r="AL76" s="95"/>
      <c r="AM76" s="95"/>
      <c r="AN76" s="95"/>
      <c r="AO76" s="95"/>
      <c r="AP76" s="95"/>
      <c r="AQ76" s="95"/>
      <c r="AR76" s="95"/>
      <c r="AS76" s="95"/>
      <c r="AT76" s="95"/>
      <c r="AU76" s="95"/>
      <c r="AV76" s="95"/>
      <c r="AW76" s="95"/>
      <c r="AX76" s="95"/>
      <c r="AY76" s="95"/>
      <c r="AZ76" s="95"/>
      <c r="BA76" s="95"/>
      <c r="BB76" s="95"/>
      <c r="BC76" s="95"/>
      <c r="BD76" s="95"/>
      <c r="BE76" s="95"/>
      <c r="BF76" s="95"/>
      <c r="BG76" s="95"/>
      <c r="BH76" s="95"/>
      <c r="BI76" s="95"/>
      <c r="BJ76" s="95"/>
      <c r="BK76" s="95"/>
      <c r="BL76" s="95"/>
      <c r="BM76" s="95"/>
      <c r="BN76" s="95"/>
      <c r="BO76" s="95"/>
      <c r="BP76" s="95"/>
      <c r="BQ76" s="95"/>
      <c r="BR76" s="95"/>
      <c r="BS76" s="95"/>
      <c r="BT76" s="95"/>
      <c r="BU76" s="95"/>
      <c r="BV76" s="95"/>
      <c r="BW76" s="95"/>
      <c r="BX76" s="95"/>
      <c r="BY76" s="95"/>
      <c r="BZ76" s="95"/>
      <c r="CA76" s="95"/>
      <c r="CB76" s="95"/>
      <c r="CC76" s="95"/>
      <c r="CD76" s="95"/>
      <c r="CE76" s="95"/>
      <c r="CF76" s="95"/>
      <c r="CG76" s="95"/>
      <c r="CH76" s="95"/>
      <c r="CI76" s="95"/>
      <c r="CJ76" s="95"/>
      <c r="CK76" s="95"/>
      <c r="CL76" s="95"/>
      <c r="CM76" s="95"/>
      <c r="CN76" s="95"/>
      <c r="CO76" s="95"/>
      <c r="CP76" s="95"/>
      <c r="CQ76" s="95"/>
      <c r="CR76" s="95"/>
      <c r="CS76" s="95"/>
      <c r="CT76" s="95"/>
      <c r="CU76" s="95"/>
      <c r="CV76" s="95"/>
      <c r="CW76" s="95"/>
      <c r="CX76" s="95"/>
      <c r="CY76" s="95"/>
      <c r="CZ76" s="95"/>
      <c r="DA76" s="95"/>
      <c r="DB76" s="95"/>
      <c r="DC76" s="95"/>
      <c r="DD76" s="95"/>
      <c r="DE76" s="95"/>
      <c r="DF76" s="95"/>
      <c r="DG76" s="95"/>
      <c r="DH76" s="95"/>
      <c r="DI76" s="95"/>
      <c r="DJ76" s="95"/>
      <c r="DK76" s="95"/>
      <c r="DL76" s="95"/>
      <c r="DM76" s="95"/>
      <c r="DN76" s="95"/>
      <c r="DO76" s="95"/>
      <c r="DP76" s="95"/>
      <c r="DQ76" s="95"/>
      <c r="DR76" s="95"/>
      <c r="DS76" s="95"/>
      <c r="DT76" s="95"/>
      <c r="DU76" s="95"/>
      <c r="DV76" s="95"/>
      <c r="DW76" s="95"/>
      <c r="DX76" s="95"/>
      <c r="DY76" s="95"/>
      <c r="DZ76" s="95"/>
      <c r="EA76" s="95"/>
      <c r="EB76" s="95"/>
      <c r="EC76" s="95"/>
      <c r="ED76" s="95"/>
      <c r="EE76" s="95"/>
      <c r="EF76" s="95"/>
      <c r="EG76" s="95"/>
      <c r="EH76" s="95"/>
      <c r="EI76" s="95"/>
      <c r="EJ76" s="95"/>
      <c r="EK76" s="95"/>
      <c r="EL76" s="95"/>
      <c r="EM76" s="95"/>
      <c r="EN76" s="95"/>
      <c r="EO76" s="95"/>
      <c r="EP76" s="95"/>
      <c r="EQ76" s="95"/>
      <c r="ER76" s="95"/>
      <c r="ES76" s="95"/>
      <c r="ET76" s="95"/>
      <c r="EU76" s="95"/>
      <c r="EV76" s="95"/>
      <c r="EW76" s="95"/>
      <c r="EX76" s="95"/>
      <c r="EY76" s="95"/>
      <c r="EZ76" s="95"/>
      <c r="FA76" s="95"/>
      <c r="FB76" s="95"/>
      <c r="FC76" s="95"/>
      <c r="FD76" s="95"/>
      <c r="FE76" s="95"/>
      <c r="FF76" s="95"/>
      <c r="FG76" s="95"/>
      <c r="FH76" s="95"/>
      <c r="FI76" s="95"/>
      <c r="FJ76" s="95"/>
      <c r="FK76" s="95"/>
      <c r="FL76" s="95"/>
      <c r="FM76" s="95"/>
      <c r="FN76" s="95"/>
      <c r="FO76" s="95"/>
      <c r="FP76" s="95"/>
      <c r="FQ76" s="95"/>
      <c r="FR76" s="95"/>
      <c r="FS76" s="95"/>
      <c r="FT76" s="95"/>
      <c r="FU76" s="95"/>
      <c r="FV76" s="95"/>
      <c r="FW76" s="95"/>
      <c r="FX76" s="95"/>
      <c r="FY76" s="95"/>
      <c r="FZ76" s="95"/>
      <c r="GA76" s="95"/>
      <c r="GB76" s="95"/>
      <c r="GC76" s="95"/>
      <c r="GD76" s="95"/>
      <c r="GE76" s="95"/>
      <c r="GF76" s="95"/>
      <c r="GG76" s="95"/>
      <c r="GH76" s="95"/>
      <c r="GI76" s="95"/>
      <c r="GJ76" s="95"/>
      <c r="GK76" s="95"/>
      <c r="GL76" s="95"/>
      <c r="GM76" s="95"/>
      <c r="GN76" s="95"/>
      <c r="GO76" s="95"/>
      <c r="GP76" s="95"/>
      <c r="GQ76" s="95"/>
      <c r="GR76" s="95"/>
      <c r="GS76" s="95"/>
      <c r="GT76" s="95"/>
      <c r="GU76" s="95"/>
      <c r="GV76" s="95"/>
      <c r="GW76" s="95"/>
      <c r="GX76" s="95"/>
      <c r="GY76" s="95"/>
      <c r="GZ76" s="95"/>
      <c r="HA76" s="95"/>
      <c r="HB76" s="95"/>
      <c r="HC76" s="95"/>
      <c r="HD76" s="95"/>
      <c r="HE76" s="95"/>
      <c r="HF76" s="95"/>
      <c r="HG76" s="95"/>
      <c r="HH76" s="95"/>
      <c r="HI76" s="95"/>
      <c r="HJ76" s="95"/>
      <c r="HK76" s="95"/>
      <c r="HL76" s="95"/>
      <c r="HM76" s="95"/>
      <c r="HN76" s="95"/>
      <c r="HO76" s="95"/>
      <c r="HP76" s="95"/>
      <c r="HQ76" s="95"/>
      <c r="HR76" s="95"/>
      <c r="HS76" s="95"/>
      <c r="HT76" s="95"/>
      <c r="HU76" s="95"/>
      <c r="HV76" s="95"/>
      <c r="HW76" s="95"/>
      <c r="HX76" s="95"/>
      <c r="HY76" s="95"/>
      <c r="HZ76" s="95"/>
      <c r="IA76" s="95"/>
      <c r="IB76" s="95"/>
      <c r="IC76" s="95"/>
      <c r="ID76" s="95"/>
      <c r="IE76" s="95"/>
      <c r="IF76" s="95"/>
      <c r="IG76" s="95"/>
      <c r="IH76" s="95"/>
      <c r="II76" s="95"/>
      <c r="IJ76" s="95"/>
      <c r="IK76" s="95"/>
      <c r="IL76" s="95"/>
      <c r="IM76" s="95"/>
      <c r="IN76" s="95"/>
      <c r="IO76" s="95"/>
      <c r="IP76" s="95"/>
      <c r="IQ76" s="95"/>
      <c r="IR76" s="95"/>
      <c r="IS76" s="95"/>
    </row>
    <row r="77" spans="1:253" s="97" customFormat="1" ht="22" customHeight="1" x14ac:dyDescent="0.25">
      <c r="A77" s="95"/>
      <c r="B77" s="95"/>
      <c r="C77" s="95"/>
      <c r="D77" s="98"/>
      <c r="E77" s="95"/>
      <c r="F77" s="95"/>
      <c r="G77" s="99"/>
      <c r="H77" s="99"/>
      <c r="I77" s="100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  <c r="AD77" s="95"/>
      <c r="AE77" s="95"/>
      <c r="AF77" s="95"/>
      <c r="AG77" s="95"/>
      <c r="AH77" s="95"/>
      <c r="AI77" s="95"/>
      <c r="AJ77" s="95"/>
      <c r="AK77" s="95"/>
      <c r="AL77" s="95"/>
      <c r="AM77" s="95"/>
      <c r="AN77" s="95"/>
      <c r="AO77" s="95"/>
      <c r="AP77" s="95"/>
      <c r="AQ77" s="95"/>
      <c r="AR77" s="95"/>
      <c r="AS77" s="95"/>
      <c r="AT77" s="95"/>
      <c r="AU77" s="95"/>
      <c r="AV77" s="95"/>
      <c r="AW77" s="95"/>
      <c r="AX77" s="95"/>
      <c r="AY77" s="95"/>
      <c r="AZ77" s="95"/>
      <c r="BA77" s="95"/>
      <c r="BB77" s="95"/>
      <c r="BC77" s="95"/>
      <c r="BD77" s="95"/>
      <c r="BE77" s="95"/>
      <c r="BF77" s="95"/>
      <c r="BG77" s="95"/>
      <c r="BH77" s="95"/>
      <c r="BI77" s="95"/>
      <c r="BJ77" s="95"/>
      <c r="BK77" s="95"/>
      <c r="BL77" s="95"/>
      <c r="BM77" s="95"/>
      <c r="BN77" s="95"/>
      <c r="BO77" s="95"/>
      <c r="BP77" s="95"/>
      <c r="BQ77" s="95"/>
      <c r="BR77" s="95"/>
      <c r="BS77" s="95"/>
      <c r="BT77" s="95"/>
      <c r="BU77" s="95"/>
      <c r="BV77" s="95"/>
      <c r="BW77" s="95"/>
      <c r="BX77" s="95"/>
      <c r="BY77" s="95"/>
      <c r="BZ77" s="95"/>
      <c r="CA77" s="95"/>
      <c r="CB77" s="95"/>
      <c r="CC77" s="95"/>
      <c r="CD77" s="95"/>
      <c r="CE77" s="95"/>
      <c r="CF77" s="95"/>
      <c r="CG77" s="95"/>
      <c r="CH77" s="95"/>
      <c r="CI77" s="95"/>
      <c r="CJ77" s="95"/>
      <c r="CK77" s="95"/>
      <c r="CL77" s="95"/>
      <c r="CM77" s="95"/>
      <c r="CN77" s="95"/>
      <c r="CO77" s="95"/>
      <c r="CP77" s="95"/>
      <c r="CQ77" s="95"/>
      <c r="CR77" s="95"/>
      <c r="CS77" s="95"/>
      <c r="CT77" s="95"/>
      <c r="CU77" s="95"/>
      <c r="CV77" s="95"/>
      <c r="CW77" s="95"/>
      <c r="CX77" s="95"/>
      <c r="CY77" s="95"/>
      <c r="CZ77" s="95"/>
      <c r="DA77" s="95"/>
      <c r="DB77" s="95"/>
      <c r="DC77" s="95"/>
      <c r="DD77" s="95"/>
      <c r="DE77" s="95"/>
      <c r="DF77" s="95"/>
      <c r="DG77" s="95"/>
      <c r="DH77" s="95"/>
      <c r="DI77" s="95"/>
      <c r="DJ77" s="95"/>
      <c r="DK77" s="95"/>
      <c r="DL77" s="95"/>
      <c r="DM77" s="95"/>
      <c r="DN77" s="95"/>
      <c r="DO77" s="95"/>
      <c r="DP77" s="95"/>
      <c r="DQ77" s="95"/>
      <c r="DR77" s="95"/>
      <c r="DS77" s="95"/>
      <c r="DT77" s="95"/>
      <c r="DU77" s="95"/>
      <c r="DV77" s="95"/>
      <c r="DW77" s="95"/>
      <c r="DX77" s="95"/>
      <c r="DY77" s="95"/>
      <c r="DZ77" s="95"/>
      <c r="EA77" s="95"/>
      <c r="EB77" s="95"/>
      <c r="EC77" s="95"/>
      <c r="ED77" s="95"/>
      <c r="EE77" s="95"/>
      <c r="EF77" s="95"/>
      <c r="EG77" s="95"/>
      <c r="EH77" s="95"/>
      <c r="EI77" s="95"/>
      <c r="EJ77" s="95"/>
      <c r="EK77" s="95"/>
      <c r="EL77" s="95"/>
      <c r="EM77" s="95"/>
      <c r="EN77" s="95"/>
      <c r="EO77" s="95"/>
      <c r="EP77" s="95"/>
      <c r="EQ77" s="95"/>
      <c r="ER77" s="95"/>
      <c r="ES77" s="95"/>
      <c r="ET77" s="95"/>
      <c r="EU77" s="95"/>
      <c r="EV77" s="95"/>
      <c r="EW77" s="95"/>
      <c r="EX77" s="95"/>
      <c r="EY77" s="95"/>
      <c r="EZ77" s="95"/>
      <c r="FA77" s="95"/>
      <c r="FB77" s="95"/>
      <c r="FC77" s="95"/>
      <c r="FD77" s="95"/>
      <c r="FE77" s="95"/>
      <c r="FF77" s="95"/>
      <c r="FG77" s="95"/>
      <c r="FH77" s="95"/>
      <c r="FI77" s="95"/>
      <c r="FJ77" s="95"/>
      <c r="FK77" s="95"/>
      <c r="FL77" s="95"/>
      <c r="FM77" s="95"/>
      <c r="FN77" s="95"/>
      <c r="FO77" s="95"/>
      <c r="FP77" s="95"/>
      <c r="FQ77" s="95"/>
      <c r="FR77" s="95"/>
      <c r="FS77" s="95"/>
      <c r="FT77" s="95"/>
      <c r="FU77" s="95"/>
      <c r="FV77" s="95"/>
      <c r="FW77" s="95"/>
      <c r="FX77" s="95"/>
      <c r="FY77" s="95"/>
      <c r="FZ77" s="95"/>
      <c r="GA77" s="95"/>
      <c r="GB77" s="95"/>
      <c r="GC77" s="95"/>
      <c r="GD77" s="95"/>
      <c r="GE77" s="95"/>
      <c r="GF77" s="95"/>
      <c r="GG77" s="95"/>
      <c r="GH77" s="95"/>
      <c r="GI77" s="95"/>
      <c r="GJ77" s="95"/>
      <c r="GK77" s="95"/>
      <c r="GL77" s="95"/>
      <c r="GM77" s="95"/>
      <c r="GN77" s="95"/>
      <c r="GO77" s="95"/>
      <c r="GP77" s="95"/>
      <c r="GQ77" s="95"/>
      <c r="GR77" s="95"/>
      <c r="GS77" s="95"/>
      <c r="GT77" s="95"/>
      <c r="GU77" s="95"/>
      <c r="GV77" s="95"/>
      <c r="GW77" s="95"/>
      <c r="GX77" s="95"/>
      <c r="GY77" s="95"/>
      <c r="GZ77" s="95"/>
      <c r="HA77" s="95"/>
      <c r="HB77" s="95"/>
      <c r="HC77" s="95"/>
      <c r="HD77" s="95"/>
      <c r="HE77" s="95"/>
      <c r="HF77" s="95"/>
      <c r="HG77" s="95"/>
      <c r="HH77" s="95"/>
      <c r="HI77" s="95"/>
      <c r="HJ77" s="95"/>
      <c r="HK77" s="95"/>
      <c r="HL77" s="95"/>
      <c r="HM77" s="95"/>
      <c r="HN77" s="95"/>
      <c r="HO77" s="95"/>
      <c r="HP77" s="95"/>
      <c r="HQ77" s="95"/>
      <c r="HR77" s="95"/>
      <c r="HS77" s="95"/>
      <c r="HT77" s="95"/>
      <c r="HU77" s="95"/>
      <c r="HV77" s="95"/>
      <c r="HW77" s="95"/>
      <c r="HX77" s="95"/>
      <c r="HY77" s="95"/>
      <c r="HZ77" s="95"/>
      <c r="IA77" s="95"/>
      <c r="IB77" s="95"/>
      <c r="IC77" s="95"/>
      <c r="ID77" s="95"/>
      <c r="IE77" s="95"/>
      <c r="IF77" s="95"/>
      <c r="IG77" s="95"/>
      <c r="IH77" s="95"/>
      <c r="II77" s="95"/>
      <c r="IJ77" s="95"/>
      <c r="IK77" s="95"/>
      <c r="IL77" s="95"/>
      <c r="IM77" s="95"/>
      <c r="IN77" s="95"/>
      <c r="IO77" s="95"/>
      <c r="IP77" s="95"/>
      <c r="IQ77" s="95"/>
      <c r="IR77" s="95"/>
      <c r="IS77" s="95"/>
    </row>
    <row r="78" spans="1:253" s="97" customFormat="1" ht="22" customHeight="1" x14ac:dyDescent="0.25">
      <c r="A78" s="95"/>
      <c r="B78" s="95"/>
      <c r="C78" s="95"/>
      <c r="D78" s="98"/>
      <c r="E78" s="95"/>
      <c r="F78" s="95"/>
      <c r="G78" s="99"/>
      <c r="H78" s="99"/>
      <c r="I78" s="100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  <c r="AB78" s="95"/>
      <c r="AC78" s="95"/>
      <c r="AD78" s="95"/>
      <c r="AE78" s="95"/>
      <c r="AF78" s="95"/>
      <c r="AG78" s="95"/>
      <c r="AH78" s="95"/>
      <c r="AI78" s="95"/>
      <c r="AJ78" s="95"/>
      <c r="AK78" s="95"/>
      <c r="AL78" s="95"/>
      <c r="AM78" s="95"/>
      <c r="AN78" s="95"/>
      <c r="AO78" s="95"/>
      <c r="AP78" s="95"/>
      <c r="AQ78" s="95"/>
      <c r="AR78" s="95"/>
      <c r="AS78" s="95"/>
      <c r="AT78" s="95"/>
      <c r="AU78" s="95"/>
      <c r="AV78" s="95"/>
      <c r="AW78" s="95"/>
      <c r="AX78" s="95"/>
      <c r="AY78" s="95"/>
      <c r="AZ78" s="95"/>
      <c r="BA78" s="95"/>
      <c r="BB78" s="95"/>
      <c r="BC78" s="95"/>
      <c r="BD78" s="95"/>
      <c r="BE78" s="95"/>
      <c r="BF78" s="95"/>
      <c r="BG78" s="95"/>
      <c r="BH78" s="95"/>
      <c r="BI78" s="95"/>
      <c r="BJ78" s="95"/>
      <c r="BK78" s="95"/>
      <c r="BL78" s="95"/>
      <c r="BM78" s="95"/>
      <c r="BN78" s="95"/>
      <c r="BO78" s="95"/>
      <c r="BP78" s="95"/>
      <c r="BQ78" s="95"/>
      <c r="BR78" s="95"/>
      <c r="BS78" s="95"/>
      <c r="BT78" s="95"/>
      <c r="BU78" s="95"/>
      <c r="BV78" s="95"/>
      <c r="BW78" s="95"/>
      <c r="BX78" s="95"/>
      <c r="BY78" s="95"/>
      <c r="BZ78" s="95"/>
      <c r="CA78" s="95"/>
      <c r="CB78" s="95"/>
      <c r="CC78" s="95"/>
      <c r="CD78" s="95"/>
      <c r="CE78" s="95"/>
      <c r="CF78" s="95"/>
      <c r="CG78" s="95"/>
      <c r="CH78" s="95"/>
      <c r="CI78" s="95"/>
      <c r="CJ78" s="95"/>
      <c r="CK78" s="95"/>
      <c r="CL78" s="95"/>
      <c r="CM78" s="95"/>
      <c r="CN78" s="95"/>
      <c r="CO78" s="95"/>
      <c r="CP78" s="95"/>
      <c r="CQ78" s="95"/>
      <c r="CR78" s="95"/>
      <c r="CS78" s="95"/>
      <c r="CT78" s="95"/>
      <c r="CU78" s="95"/>
      <c r="CV78" s="95"/>
      <c r="CW78" s="95"/>
      <c r="CX78" s="95"/>
      <c r="CY78" s="95"/>
      <c r="CZ78" s="95"/>
      <c r="DA78" s="95"/>
      <c r="DB78" s="95"/>
      <c r="DC78" s="95"/>
      <c r="DD78" s="95"/>
      <c r="DE78" s="95"/>
      <c r="DF78" s="95"/>
      <c r="DG78" s="95"/>
      <c r="DH78" s="95"/>
      <c r="DI78" s="95"/>
      <c r="DJ78" s="95"/>
      <c r="DK78" s="95"/>
      <c r="DL78" s="95"/>
      <c r="DM78" s="95"/>
      <c r="DN78" s="95"/>
      <c r="DO78" s="95"/>
      <c r="DP78" s="95"/>
      <c r="DQ78" s="95"/>
      <c r="DR78" s="95"/>
      <c r="DS78" s="95"/>
      <c r="DT78" s="95"/>
      <c r="DU78" s="95"/>
      <c r="DV78" s="95"/>
      <c r="DW78" s="95"/>
      <c r="DX78" s="95"/>
      <c r="DY78" s="95"/>
      <c r="DZ78" s="95"/>
      <c r="EA78" s="95"/>
      <c r="EB78" s="95"/>
      <c r="EC78" s="95"/>
      <c r="ED78" s="95"/>
      <c r="EE78" s="95"/>
      <c r="EF78" s="95"/>
      <c r="EG78" s="95"/>
      <c r="EH78" s="95"/>
      <c r="EI78" s="95"/>
      <c r="EJ78" s="95"/>
      <c r="EK78" s="95"/>
      <c r="EL78" s="95"/>
      <c r="EM78" s="95"/>
      <c r="EN78" s="95"/>
      <c r="EO78" s="95"/>
      <c r="EP78" s="95"/>
      <c r="EQ78" s="95"/>
      <c r="ER78" s="95"/>
      <c r="ES78" s="95"/>
      <c r="ET78" s="95"/>
      <c r="EU78" s="95"/>
      <c r="EV78" s="95"/>
      <c r="EW78" s="95"/>
      <c r="EX78" s="95"/>
      <c r="EY78" s="95"/>
      <c r="EZ78" s="95"/>
      <c r="FA78" s="95"/>
      <c r="FB78" s="95"/>
      <c r="FC78" s="95"/>
      <c r="FD78" s="95"/>
      <c r="FE78" s="95"/>
      <c r="FF78" s="95"/>
      <c r="FG78" s="95"/>
      <c r="FH78" s="95"/>
      <c r="FI78" s="95"/>
      <c r="FJ78" s="95"/>
      <c r="FK78" s="95"/>
      <c r="FL78" s="95"/>
      <c r="FM78" s="95"/>
      <c r="FN78" s="95"/>
      <c r="FO78" s="95"/>
      <c r="FP78" s="95"/>
      <c r="FQ78" s="95"/>
      <c r="FR78" s="95"/>
      <c r="FS78" s="95"/>
      <c r="FT78" s="95"/>
      <c r="FU78" s="95"/>
      <c r="FV78" s="95"/>
      <c r="FW78" s="95"/>
      <c r="FX78" s="95"/>
      <c r="FY78" s="95"/>
      <c r="FZ78" s="95"/>
      <c r="GA78" s="95"/>
      <c r="GB78" s="95"/>
      <c r="GC78" s="95"/>
      <c r="GD78" s="95"/>
      <c r="GE78" s="95"/>
      <c r="GF78" s="95"/>
      <c r="GG78" s="95"/>
      <c r="GH78" s="95"/>
      <c r="GI78" s="95"/>
      <c r="GJ78" s="95"/>
      <c r="GK78" s="95"/>
      <c r="GL78" s="95"/>
      <c r="GM78" s="95"/>
      <c r="GN78" s="95"/>
      <c r="GO78" s="95"/>
      <c r="GP78" s="95"/>
      <c r="GQ78" s="95"/>
      <c r="GR78" s="95"/>
      <c r="GS78" s="95"/>
      <c r="GT78" s="95"/>
      <c r="GU78" s="95"/>
      <c r="GV78" s="95"/>
      <c r="GW78" s="95"/>
      <c r="GX78" s="95"/>
      <c r="GY78" s="95"/>
      <c r="GZ78" s="95"/>
      <c r="HA78" s="95"/>
      <c r="HB78" s="95"/>
      <c r="HC78" s="95"/>
      <c r="HD78" s="95"/>
      <c r="HE78" s="95"/>
      <c r="HF78" s="95"/>
      <c r="HG78" s="95"/>
      <c r="HH78" s="95"/>
      <c r="HI78" s="95"/>
      <c r="HJ78" s="95"/>
      <c r="HK78" s="95"/>
      <c r="HL78" s="95"/>
      <c r="HM78" s="95"/>
      <c r="HN78" s="95"/>
      <c r="HO78" s="95"/>
      <c r="HP78" s="95"/>
      <c r="HQ78" s="95"/>
      <c r="HR78" s="95"/>
      <c r="HS78" s="95"/>
      <c r="HT78" s="95"/>
      <c r="HU78" s="95"/>
      <c r="HV78" s="95"/>
      <c r="HW78" s="95"/>
      <c r="HX78" s="95"/>
      <c r="HY78" s="95"/>
      <c r="HZ78" s="95"/>
      <c r="IA78" s="95"/>
      <c r="IB78" s="95"/>
      <c r="IC78" s="95"/>
      <c r="ID78" s="95"/>
      <c r="IE78" s="95"/>
      <c r="IF78" s="95"/>
      <c r="IG78" s="95"/>
      <c r="IH78" s="95"/>
      <c r="II78" s="95"/>
      <c r="IJ78" s="95"/>
      <c r="IK78" s="95"/>
      <c r="IL78" s="95"/>
      <c r="IM78" s="95"/>
      <c r="IN78" s="95"/>
      <c r="IO78" s="95"/>
      <c r="IP78" s="95"/>
      <c r="IQ78" s="95"/>
      <c r="IR78" s="95"/>
      <c r="IS78" s="95"/>
    </row>
    <row r="79" spans="1:253" s="97" customFormat="1" ht="22" customHeight="1" x14ac:dyDescent="0.25">
      <c r="A79" s="95"/>
      <c r="B79" s="95"/>
      <c r="C79" s="95"/>
      <c r="D79" s="98"/>
      <c r="E79" s="95"/>
      <c r="F79" s="95"/>
      <c r="G79" s="99"/>
      <c r="H79" s="99"/>
      <c r="I79" s="100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5"/>
      <c r="Z79" s="95"/>
      <c r="AA79" s="95"/>
      <c r="AB79" s="95"/>
      <c r="AC79" s="95"/>
      <c r="AD79" s="95"/>
      <c r="AE79" s="95"/>
      <c r="AF79" s="95"/>
      <c r="AG79" s="95"/>
      <c r="AH79" s="95"/>
      <c r="AI79" s="95"/>
      <c r="AJ79" s="95"/>
      <c r="AK79" s="95"/>
      <c r="AL79" s="95"/>
      <c r="AM79" s="95"/>
      <c r="AN79" s="95"/>
      <c r="AO79" s="95"/>
      <c r="AP79" s="95"/>
      <c r="AQ79" s="95"/>
      <c r="AR79" s="95"/>
      <c r="AS79" s="95"/>
      <c r="AT79" s="95"/>
      <c r="AU79" s="95"/>
      <c r="AV79" s="95"/>
      <c r="AW79" s="95"/>
      <c r="AX79" s="95"/>
      <c r="AY79" s="95"/>
      <c r="AZ79" s="95"/>
      <c r="BA79" s="95"/>
      <c r="BB79" s="95"/>
      <c r="BC79" s="95"/>
      <c r="BD79" s="95"/>
      <c r="BE79" s="95"/>
      <c r="BF79" s="95"/>
      <c r="BG79" s="95"/>
      <c r="BH79" s="95"/>
      <c r="BI79" s="95"/>
      <c r="BJ79" s="95"/>
      <c r="BK79" s="95"/>
      <c r="BL79" s="95"/>
      <c r="BM79" s="95"/>
      <c r="BN79" s="95"/>
      <c r="BO79" s="95"/>
      <c r="BP79" s="95"/>
      <c r="BQ79" s="95"/>
      <c r="BR79" s="95"/>
      <c r="BS79" s="95"/>
      <c r="BT79" s="95"/>
      <c r="BU79" s="95"/>
      <c r="BV79" s="95"/>
      <c r="BW79" s="95"/>
      <c r="BX79" s="95"/>
      <c r="BY79" s="95"/>
      <c r="BZ79" s="95"/>
      <c r="CA79" s="95"/>
      <c r="CB79" s="95"/>
      <c r="CC79" s="95"/>
      <c r="CD79" s="95"/>
      <c r="CE79" s="95"/>
      <c r="CF79" s="95"/>
      <c r="CG79" s="95"/>
      <c r="CH79" s="95"/>
      <c r="CI79" s="95"/>
      <c r="CJ79" s="95"/>
      <c r="CK79" s="95"/>
      <c r="CL79" s="95"/>
      <c r="CM79" s="95"/>
      <c r="CN79" s="95"/>
      <c r="CO79" s="95"/>
      <c r="CP79" s="95"/>
      <c r="CQ79" s="95"/>
      <c r="CR79" s="95"/>
      <c r="CS79" s="95"/>
      <c r="CT79" s="95"/>
      <c r="CU79" s="95"/>
      <c r="CV79" s="95"/>
      <c r="CW79" s="95"/>
      <c r="CX79" s="95"/>
      <c r="CY79" s="95"/>
      <c r="CZ79" s="95"/>
      <c r="DA79" s="95"/>
      <c r="DB79" s="95"/>
      <c r="DC79" s="95"/>
      <c r="DD79" s="95"/>
      <c r="DE79" s="95"/>
      <c r="DF79" s="95"/>
      <c r="DG79" s="95"/>
      <c r="DH79" s="95"/>
      <c r="DI79" s="95"/>
      <c r="DJ79" s="95"/>
      <c r="DK79" s="95"/>
      <c r="DL79" s="95"/>
      <c r="DM79" s="95"/>
      <c r="DN79" s="95"/>
      <c r="DO79" s="95"/>
      <c r="DP79" s="95"/>
      <c r="DQ79" s="95"/>
      <c r="DR79" s="95"/>
      <c r="DS79" s="95"/>
      <c r="DT79" s="95"/>
      <c r="DU79" s="95"/>
      <c r="DV79" s="95"/>
      <c r="DW79" s="95"/>
      <c r="DX79" s="95"/>
      <c r="DY79" s="95"/>
      <c r="DZ79" s="95"/>
      <c r="EA79" s="95"/>
      <c r="EB79" s="95"/>
      <c r="EC79" s="95"/>
      <c r="ED79" s="95"/>
      <c r="EE79" s="95"/>
      <c r="EF79" s="95"/>
      <c r="EG79" s="95"/>
      <c r="EH79" s="95"/>
      <c r="EI79" s="95"/>
      <c r="EJ79" s="95"/>
      <c r="EK79" s="95"/>
      <c r="EL79" s="95"/>
      <c r="EM79" s="95"/>
      <c r="EN79" s="95"/>
      <c r="EO79" s="95"/>
      <c r="EP79" s="95"/>
      <c r="EQ79" s="95"/>
      <c r="ER79" s="95"/>
      <c r="ES79" s="95"/>
      <c r="ET79" s="95"/>
      <c r="EU79" s="95"/>
      <c r="EV79" s="95"/>
      <c r="EW79" s="95"/>
      <c r="EX79" s="95"/>
      <c r="EY79" s="95"/>
      <c r="EZ79" s="95"/>
      <c r="FA79" s="95"/>
      <c r="FB79" s="95"/>
      <c r="FC79" s="95"/>
      <c r="FD79" s="95"/>
      <c r="FE79" s="95"/>
      <c r="FF79" s="95"/>
      <c r="FG79" s="95"/>
      <c r="FH79" s="95"/>
      <c r="FI79" s="95"/>
      <c r="FJ79" s="95"/>
      <c r="FK79" s="95"/>
      <c r="FL79" s="95"/>
      <c r="FM79" s="95"/>
      <c r="FN79" s="95"/>
      <c r="FO79" s="95"/>
      <c r="FP79" s="95"/>
      <c r="FQ79" s="95"/>
      <c r="FR79" s="95"/>
      <c r="FS79" s="95"/>
      <c r="FT79" s="95"/>
      <c r="FU79" s="95"/>
      <c r="FV79" s="95"/>
      <c r="FW79" s="95"/>
      <c r="FX79" s="95"/>
      <c r="FY79" s="95"/>
      <c r="FZ79" s="95"/>
      <c r="GA79" s="95"/>
      <c r="GB79" s="95"/>
      <c r="GC79" s="95"/>
      <c r="GD79" s="95"/>
      <c r="GE79" s="95"/>
      <c r="GF79" s="95"/>
      <c r="GG79" s="95"/>
      <c r="GH79" s="95"/>
      <c r="GI79" s="95"/>
      <c r="GJ79" s="95"/>
      <c r="GK79" s="95"/>
      <c r="GL79" s="95"/>
      <c r="GM79" s="95"/>
      <c r="GN79" s="95"/>
      <c r="GO79" s="95"/>
      <c r="GP79" s="95"/>
      <c r="GQ79" s="95"/>
      <c r="GR79" s="95"/>
      <c r="GS79" s="95"/>
      <c r="GT79" s="95"/>
      <c r="GU79" s="95"/>
      <c r="GV79" s="95"/>
      <c r="GW79" s="95"/>
      <c r="GX79" s="95"/>
      <c r="GY79" s="95"/>
      <c r="GZ79" s="95"/>
      <c r="HA79" s="95"/>
      <c r="HB79" s="95"/>
      <c r="HC79" s="95"/>
      <c r="HD79" s="95"/>
      <c r="HE79" s="95"/>
      <c r="HF79" s="95"/>
      <c r="HG79" s="95"/>
      <c r="HH79" s="95"/>
      <c r="HI79" s="95"/>
      <c r="HJ79" s="95"/>
      <c r="HK79" s="95"/>
      <c r="HL79" s="95"/>
      <c r="HM79" s="95"/>
      <c r="HN79" s="95"/>
      <c r="HO79" s="95"/>
      <c r="HP79" s="95"/>
      <c r="HQ79" s="95"/>
      <c r="HR79" s="95"/>
      <c r="HS79" s="95"/>
      <c r="HT79" s="95"/>
      <c r="HU79" s="95"/>
      <c r="HV79" s="95"/>
      <c r="HW79" s="95"/>
      <c r="HX79" s="95"/>
      <c r="HY79" s="95"/>
      <c r="HZ79" s="95"/>
      <c r="IA79" s="95"/>
      <c r="IB79" s="95"/>
      <c r="IC79" s="95"/>
      <c r="ID79" s="95"/>
      <c r="IE79" s="95"/>
      <c r="IF79" s="95"/>
      <c r="IG79" s="95"/>
      <c r="IH79" s="95"/>
      <c r="II79" s="95"/>
      <c r="IJ79" s="95"/>
      <c r="IK79" s="95"/>
      <c r="IL79" s="95"/>
      <c r="IM79" s="95"/>
      <c r="IN79" s="95"/>
      <c r="IO79" s="95"/>
      <c r="IP79" s="95"/>
      <c r="IQ79" s="95"/>
      <c r="IR79" s="95"/>
      <c r="IS79" s="95"/>
    </row>
    <row r="64945" ht="12.75" customHeight="1" x14ac:dyDescent="0.25"/>
    <row r="64946" ht="12.75" customHeight="1" x14ac:dyDescent="0.25"/>
    <row r="64947" ht="12.75" customHeight="1" x14ac:dyDescent="0.25"/>
    <row r="64948" ht="12.75" customHeight="1" x14ac:dyDescent="0.25"/>
    <row r="64949" ht="12.75" customHeight="1" x14ac:dyDescent="0.25"/>
    <row r="64950" ht="12.75" customHeight="1" x14ac:dyDescent="0.25"/>
    <row r="64951" ht="12.75" customHeight="1" x14ac:dyDescent="0.25"/>
    <row r="64952" ht="12.75" customHeight="1" x14ac:dyDescent="0.25"/>
    <row r="64953" ht="12.75" customHeight="1" x14ac:dyDescent="0.25"/>
    <row r="64954" ht="12.75" customHeight="1" x14ac:dyDescent="0.25"/>
    <row r="64955" ht="12.75" customHeight="1" x14ac:dyDescent="0.25"/>
    <row r="64956" ht="12.75" customHeight="1" x14ac:dyDescent="0.25"/>
    <row r="64957" ht="12.75" customHeight="1" x14ac:dyDescent="0.25"/>
    <row r="64958" ht="12.75" customHeight="1" x14ac:dyDescent="0.25"/>
    <row r="64959" ht="12.75" customHeight="1" x14ac:dyDescent="0.25"/>
    <row r="64960" ht="12.75" customHeight="1" x14ac:dyDescent="0.25"/>
    <row r="64961" ht="12.75" customHeight="1" x14ac:dyDescent="0.25"/>
    <row r="64962" ht="12.75" customHeight="1" x14ac:dyDescent="0.25"/>
    <row r="64963" ht="12.75" customHeight="1" x14ac:dyDescent="0.25"/>
    <row r="64964" ht="12.75" customHeight="1" x14ac:dyDescent="0.25"/>
    <row r="64965" ht="12.75" customHeight="1" x14ac:dyDescent="0.25"/>
    <row r="64966" ht="12.75" customHeight="1" x14ac:dyDescent="0.25"/>
    <row r="64967" ht="12.75" customHeight="1" x14ac:dyDescent="0.25"/>
    <row r="64968" ht="12.75" customHeight="1" x14ac:dyDescent="0.25"/>
    <row r="64969" ht="12.75" customHeight="1" x14ac:dyDescent="0.25"/>
    <row r="64970" ht="12.75" customHeight="1" x14ac:dyDescent="0.25"/>
    <row r="64971" ht="12.75" customHeight="1" x14ac:dyDescent="0.25"/>
    <row r="64972" ht="12.75" customHeight="1" x14ac:dyDescent="0.25"/>
    <row r="64973" ht="12.75" customHeight="1" x14ac:dyDescent="0.25"/>
    <row r="64974" ht="12.75" customHeight="1" x14ac:dyDescent="0.25"/>
    <row r="64975" ht="12.75" customHeight="1" x14ac:dyDescent="0.25"/>
    <row r="64976" ht="12.75" customHeight="1" x14ac:dyDescent="0.25"/>
    <row r="64977" ht="12.75" customHeight="1" x14ac:dyDescent="0.25"/>
    <row r="64978" ht="12.75" customHeight="1" x14ac:dyDescent="0.25"/>
    <row r="64979" ht="12.75" customHeight="1" x14ac:dyDescent="0.25"/>
    <row r="64980" ht="12.75" customHeight="1" x14ac:dyDescent="0.25"/>
    <row r="64981" ht="12.75" customHeight="1" x14ac:dyDescent="0.25"/>
    <row r="64982" ht="12.75" customHeight="1" x14ac:dyDescent="0.25"/>
    <row r="64983" ht="12.75" customHeight="1" x14ac:dyDescent="0.25"/>
    <row r="64984" ht="12.75" customHeight="1" x14ac:dyDescent="0.25"/>
    <row r="64985" ht="12.75" customHeight="1" x14ac:dyDescent="0.25"/>
    <row r="64986" ht="12.75" customHeight="1" x14ac:dyDescent="0.25"/>
    <row r="64987" ht="12.75" customHeight="1" x14ac:dyDescent="0.25"/>
    <row r="64988" ht="12.75" customHeight="1" x14ac:dyDescent="0.25"/>
    <row r="64989" ht="12.75" customHeight="1" x14ac:dyDescent="0.25"/>
    <row r="64990" ht="12.75" customHeight="1" x14ac:dyDescent="0.25"/>
    <row r="64991" ht="12.75" customHeight="1" x14ac:dyDescent="0.25"/>
    <row r="64992" ht="12.75" customHeight="1" x14ac:dyDescent="0.25"/>
    <row r="64993" ht="12.75" customHeight="1" x14ac:dyDescent="0.25"/>
    <row r="64994" ht="12.75" customHeight="1" x14ac:dyDescent="0.25"/>
    <row r="64995" ht="12.75" customHeight="1" x14ac:dyDescent="0.25"/>
    <row r="64996" ht="12.75" customHeight="1" x14ac:dyDescent="0.25"/>
    <row r="64997" ht="12.75" customHeight="1" x14ac:dyDescent="0.25"/>
    <row r="64998" ht="12.75" customHeight="1" x14ac:dyDescent="0.25"/>
    <row r="64999" ht="12.75" customHeight="1" x14ac:dyDescent="0.25"/>
    <row r="65000" ht="12.75" customHeight="1" x14ac:dyDescent="0.25"/>
    <row r="65001" ht="12.75" customHeight="1" x14ac:dyDescent="0.25"/>
    <row r="65002" ht="12.75" customHeight="1" x14ac:dyDescent="0.25"/>
    <row r="65003" ht="12.75" customHeight="1" x14ac:dyDescent="0.25"/>
    <row r="65004" ht="12.75" customHeight="1" x14ac:dyDescent="0.25"/>
    <row r="65005" ht="12.75" customHeight="1" x14ac:dyDescent="0.25"/>
    <row r="65006" ht="12.75" customHeight="1" x14ac:dyDescent="0.25"/>
    <row r="65007" ht="12.75" customHeight="1" x14ac:dyDescent="0.25"/>
    <row r="65008" ht="12.75" customHeight="1" x14ac:dyDescent="0.25"/>
    <row r="65009" ht="12.75" customHeight="1" x14ac:dyDescent="0.25"/>
    <row r="65010" ht="12.75" customHeight="1" x14ac:dyDescent="0.25"/>
    <row r="65011" ht="12.75" customHeight="1" x14ac:dyDescent="0.25"/>
    <row r="65012" ht="12.75" customHeight="1" x14ac:dyDescent="0.25"/>
    <row r="65013" ht="12.75" customHeight="1" x14ac:dyDescent="0.25"/>
    <row r="65014" ht="12.75" customHeight="1" x14ac:dyDescent="0.25"/>
    <row r="65015" ht="12.75" customHeight="1" x14ac:dyDescent="0.25"/>
    <row r="65016" ht="12.75" customHeight="1" x14ac:dyDescent="0.25"/>
    <row r="65017" ht="12.75" customHeight="1" x14ac:dyDescent="0.25"/>
    <row r="65018" ht="12.75" customHeight="1" x14ac:dyDescent="0.25"/>
    <row r="65019" ht="12.75" customHeight="1" x14ac:dyDescent="0.25"/>
    <row r="65020" ht="12.75" customHeight="1" x14ac:dyDescent="0.25"/>
    <row r="65021" ht="12.75" customHeight="1" x14ac:dyDescent="0.25"/>
    <row r="65022" ht="12.75" customHeight="1" x14ac:dyDescent="0.25"/>
    <row r="65023" ht="12.75" customHeight="1" x14ac:dyDescent="0.25"/>
    <row r="65024" ht="12.75" customHeight="1" x14ac:dyDescent="0.25"/>
    <row r="65025" ht="12.75" customHeight="1" x14ac:dyDescent="0.25"/>
    <row r="65026" ht="12.75" customHeight="1" x14ac:dyDescent="0.25"/>
    <row r="65027" ht="12.75" customHeight="1" x14ac:dyDescent="0.25"/>
    <row r="65028" ht="12.75" customHeight="1" x14ac:dyDescent="0.25"/>
    <row r="65029" ht="12.75" customHeight="1" x14ac:dyDescent="0.25"/>
    <row r="65030" ht="12.75" customHeight="1" x14ac:dyDescent="0.25"/>
    <row r="65031" ht="12.75" customHeight="1" x14ac:dyDescent="0.25"/>
    <row r="65032" ht="12.75" customHeight="1" x14ac:dyDescent="0.25"/>
    <row r="65033" ht="12.75" customHeight="1" x14ac:dyDescent="0.25"/>
    <row r="65034" ht="12.75" customHeight="1" x14ac:dyDescent="0.25"/>
    <row r="65035" ht="12.75" customHeight="1" x14ac:dyDescent="0.25"/>
    <row r="65036" ht="12.75" customHeight="1" x14ac:dyDescent="0.25"/>
    <row r="65037" ht="12.75" customHeight="1" x14ac:dyDescent="0.25"/>
    <row r="65038" ht="12.75" customHeight="1" x14ac:dyDescent="0.25"/>
    <row r="65039" ht="12.75" customHeight="1" x14ac:dyDescent="0.25"/>
    <row r="65040" ht="12.75" customHeight="1" x14ac:dyDescent="0.25"/>
    <row r="65041" ht="12.75" customHeight="1" x14ac:dyDescent="0.25"/>
    <row r="65042" ht="12.75" customHeight="1" x14ac:dyDescent="0.25"/>
    <row r="65043" ht="12.75" customHeight="1" x14ac:dyDescent="0.25"/>
    <row r="65044" ht="12.75" customHeight="1" x14ac:dyDescent="0.25"/>
    <row r="65045" ht="12.75" customHeight="1" x14ac:dyDescent="0.25"/>
    <row r="65046" ht="12.75" customHeight="1" x14ac:dyDescent="0.25"/>
    <row r="65047" ht="12.75" customHeight="1" x14ac:dyDescent="0.25"/>
    <row r="65048" ht="12.75" customHeight="1" x14ac:dyDescent="0.25"/>
    <row r="65049" ht="12.75" customHeight="1" x14ac:dyDescent="0.25"/>
    <row r="65050" ht="12.75" customHeight="1" x14ac:dyDescent="0.25"/>
    <row r="65051" ht="12.75" customHeight="1" x14ac:dyDescent="0.25"/>
    <row r="65052" ht="12.75" customHeight="1" x14ac:dyDescent="0.25"/>
    <row r="65053" ht="12.75" customHeight="1" x14ac:dyDescent="0.25"/>
    <row r="65054" ht="12.75" customHeight="1" x14ac:dyDescent="0.25"/>
    <row r="65055" ht="12.75" customHeight="1" x14ac:dyDescent="0.25"/>
    <row r="65056" ht="12.75" customHeight="1" x14ac:dyDescent="0.25"/>
    <row r="65057" ht="12.75" customHeight="1" x14ac:dyDescent="0.25"/>
    <row r="65058" ht="12.75" customHeight="1" x14ac:dyDescent="0.25"/>
    <row r="65059" ht="12.75" customHeight="1" x14ac:dyDescent="0.25"/>
    <row r="65060" ht="12.75" customHeight="1" x14ac:dyDescent="0.25"/>
    <row r="65061" ht="12.75" customHeight="1" x14ac:dyDescent="0.25"/>
    <row r="65062" ht="12.75" customHeight="1" x14ac:dyDescent="0.25"/>
    <row r="65063" ht="12.75" customHeight="1" x14ac:dyDescent="0.25"/>
    <row r="65064" ht="12.75" customHeight="1" x14ac:dyDescent="0.25"/>
    <row r="65065" ht="12.75" customHeight="1" x14ac:dyDescent="0.25"/>
    <row r="65066" ht="12.75" customHeight="1" x14ac:dyDescent="0.25"/>
    <row r="65067" ht="12.75" customHeight="1" x14ac:dyDescent="0.25"/>
    <row r="65068" ht="12.75" customHeight="1" x14ac:dyDescent="0.25"/>
    <row r="65069" ht="12.75" customHeight="1" x14ac:dyDescent="0.25"/>
    <row r="65070" ht="12.75" customHeight="1" x14ac:dyDescent="0.25"/>
    <row r="65071" ht="12.75" customHeight="1" x14ac:dyDescent="0.25"/>
    <row r="65072" ht="12.75" customHeight="1" x14ac:dyDescent="0.25"/>
    <row r="65073" ht="12.75" customHeight="1" x14ac:dyDescent="0.25"/>
    <row r="65074" ht="12.75" customHeight="1" x14ac:dyDescent="0.25"/>
    <row r="65075" ht="12.75" customHeight="1" x14ac:dyDescent="0.25"/>
    <row r="65076" ht="12.75" customHeight="1" x14ac:dyDescent="0.25"/>
    <row r="65077" ht="12.75" customHeight="1" x14ac:dyDescent="0.25"/>
    <row r="65078" ht="12.75" customHeight="1" x14ac:dyDescent="0.25"/>
    <row r="65079" ht="12.75" customHeight="1" x14ac:dyDescent="0.25"/>
    <row r="65080" ht="12.75" customHeight="1" x14ac:dyDescent="0.25"/>
    <row r="65081" ht="12.75" customHeight="1" x14ac:dyDescent="0.25"/>
    <row r="65082" ht="12.75" customHeight="1" x14ac:dyDescent="0.25"/>
    <row r="65083" ht="12.75" customHeight="1" x14ac:dyDescent="0.25"/>
    <row r="65084" ht="12.75" customHeight="1" x14ac:dyDescent="0.25"/>
    <row r="65085" ht="12.75" customHeight="1" x14ac:dyDescent="0.25"/>
    <row r="65086" ht="12.75" customHeight="1" x14ac:dyDescent="0.25"/>
    <row r="65087" ht="12.75" customHeight="1" x14ac:dyDescent="0.25"/>
    <row r="65088" ht="12.75" customHeight="1" x14ac:dyDescent="0.25"/>
    <row r="65089" ht="12.75" customHeight="1" x14ac:dyDescent="0.25"/>
    <row r="65090" ht="12.75" customHeight="1" x14ac:dyDescent="0.25"/>
    <row r="65091" ht="12.75" customHeight="1" x14ac:dyDescent="0.25"/>
    <row r="65092" ht="12.75" customHeight="1" x14ac:dyDescent="0.25"/>
    <row r="65093" ht="12.75" customHeight="1" x14ac:dyDescent="0.25"/>
    <row r="65094" ht="12.75" customHeight="1" x14ac:dyDescent="0.25"/>
    <row r="65095" ht="12.75" customHeight="1" x14ac:dyDescent="0.25"/>
    <row r="65096" ht="12.75" customHeight="1" x14ac:dyDescent="0.25"/>
    <row r="65097" ht="12.75" customHeight="1" x14ac:dyDescent="0.25"/>
    <row r="65098" ht="12.75" customHeight="1" x14ac:dyDescent="0.25"/>
    <row r="65099" ht="12.75" customHeight="1" x14ac:dyDescent="0.25"/>
    <row r="65100" ht="12.75" customHeight="1" x14ac:dyDescent="0.25"/>
    <row r="65101" ht="12.75" customHeight="1" x14ac:dyDescent="0.25"/>
    <row r="65102" ht="12.75" customHeight="1" x14ac:dyDescent="0.25"/>
    <row r="65103" ht="12.75" customHeight="1" x14ac:dyDescent="0.25"/>
    <row r="65104" ht="12.75" customHeight="1" x14ac:dyDescent="0.25"/>
    <row r="65105" ht="12.75" customHeight="1" x14ac:dyDescent="0.25"/>
    <row r="65106" ht="12.75" customHeight="1" x14ac:dyDescent="0.25"/>
    <row r="65107" ht="12.75" customHeight="1" x14ac:dyDescent="0.25"/>
    <row r="65108" ht="12.75" customHeight="1" x14ac:dyDescent="0.25"/>
    <row r="65109" ht="12.75" customHeight="1" x14ac:dyDescent="0.25"/>
    <row r="65110" ht="12.75" customHeight="1" x14ac:dyDescent="0.25"/>
    <row r="65111" ht="12.75" customHeight="1" x14ac:dyDescent="0.25"/>
    <row r="65112" ht="12.75" customHeight="1" x14ac:dyDescent="0.25"/>
    <row r="65113" ht="12.75" customHeight="1" x14ac:dyDescent="0.25"/>
    <row r="65114" ht="12.75" customHeight="1" x14ac:dyDescent="0.25"/>
    <row r="65115" ht="12.75" customHeight="1" x14ac:dyDescent="0.25"/>
    <row r="65116" ht="12.75" customHeight="1" x14ac:dyDescent="0.25"/>
    <row r="65117" ht="12.75" customHeight="1" x14ac:dyDescent="0.25"/>
    <row r="65118" ht="12.75" customHeight="1" x14ac:dyDescent="0.25"/>
    <row r="65119" ht="12.75" customHeight="1" x14ac:dyDescent="0.25"/>
    <row r="65120" ht="12.75" customHeight="1" x14ac:dyDescent="0.25"/>
    <row r="65121" ht="12.75" customHeight="1" x14ac:dyDescent="0.25"/>
    <row r="65122" ht="12.75" customHeight="1" x14ac:dyDescent="0.25"/>
    <row r="65123" ht="12.75" customHeight="1" x14ac:dyDescent="0.25"/>
    <row r="65124" ht="12.75" customHeight="1" x14ac:dyDescent="0.25"/>
    <row r="65125" ht="12.75" customHeight="1" x14ac:dyDescent="0.25"/>
    <row r="65126" ht="12.75" customHeight="1" x14ac:dyDescent="0.25"/>
    <row r="65127" ht="12.75" customHeight="1" x14ac:dyDescent="0.25"/>
    <row r="65128" ht="12.75" customHeight="1" x14ac:dyDescent="0.25"/>
    <row r="65129" ht="12.75" customHeight="1" x14ac:dyDescent="0.25"/>
    <row r="65130" ht="12.75" customHeight="1" x14ac:dyDescent="0.25"/>
    <row r="65131" ht="12.75" customHeight="1" x14ac:dyDescent="0.25"/>
    <row r="65132" ht="12.75" customHeight="1" x14ac:dyDescent="0.25"/>
    <row r="65133" ht="12.75" customHeight="1" x14ac:dyDescent="0.25"/>
    <row r="65134" ht="12.75" customHeight="1" x14ac:dyDescent="0.25"/>
    <row r="65135" ht="12.75" customHeight="1" x14ac:dyDescent="0.25"/>
    <row r="65136" ht="12.75" customHeight="1" x14ac:dyDescent="0.25"/>
    <row r="65137" ht="12.75" customHeight="1" x14ac:dyDescent="0.25"/>
    <row r="65138" ht="12.75" customHeight="1" x14ac:dyDescent="0.25"/>
    <row r="65139" ht="12.75" customHeight="1" x14ac:dyDescent="0.25"/>
    <row r="65140" ht="12.75" customHeight="1" x14ac:dyDescent="0.25"/>
    <row r="65141" ht="12.75" customHeight="1" x14ac:dyDescent="0.25"/>
    <row r="65142" ht="12.75" customHeight="1" x14ac:dyDescent="0.25"/>
    <row r="65143" ht="12.75" customHeight="1" x14ac:dyDescent="0.25"/>
    <row r="65144" ht="12.75" customHeight="1" x14ac:dyDescent="0.25"/>
    <row r="65145" ht="12.75" customHeight="1" x14ac:dyDescent="0.25"/>
    <row r="65146" ht="12.75" customHeight="1" x14ac:dyDescent="0.25"/>
    <row r="65147" ht="12.75" customHeight="1" x14ac:dyDescent="0.25"/>
    <row r="65148" ht="12.75" customHeight="1" x14ac:dyDescent="0.25"/>
    <row r="65149" ht="12.75" customHeight="1" x14ac:dyDescent="0.25"/>
    <row r="65150" ht="12.75" customHeight="1" x14ac:dyDescent="0.25"/>
    <row r="65151" ht="12.75" customHeight="1" x14ac:dyDescent="0.25"/>
    <row r="65152" ht="12.75" customHeight="1" x14ac:dyDescent="0.25"/>
    <row r="65153" ht="12.75" customHeight="1" x14ac:dyDescent="0.25"/>
    <row r="65154" ht="12.75" customHeight="1" x14ac:dyDescent="0.25"/>
    <row r="65155" ht="12.75" customHeight="1" x14ac:dyDescent="0.25"/>
    <row r="65156" ht="12.75" customHeight="1" x14ac:dyDescent="0.25"/>
    <row r="65157" ht="12.75" customHeight="1" x14ac:dyDescent="0.25"/>
    <row r="65158" ht="12.75" customHeight="1" x14ac:dyDescent="0.25"/>
    <row r="65159" ht="12.75" customHeight="1" x14ac:dyDescent="0.25"/>
    <row r="65160" ht="12.75" customHeight="1" x14ac:dyDescent="0.25"/>
    <row r="65161" ht="12.75" customHeight="1" x14ac:dyDescent="0.25"/>
    <row r="65162" ht="12.75" customHeight="1" x14ac:dyDescent="0.25"/>
    <row r="65163" ht="12.75" customHeight="1" x14ac:dyDescent="0.25"/>
    <row r="65164" ht="12.75" customHeight="1" x14ac:dyDescent="0.25"/>
    <row r="65165" ht="12.75" customHeight="1" x14ac:dyDescent="0.25"/>
    <row r="65166" ht="12.75" customHeight="1" x14ac:dyDescent="0.25"/>
    <row r="65167" ht="12.75" customHeight="1" x14ac:dyDescent="0.25"/>
    <row r="65168" ht="12.75" customHeight="1" x14ac:dyDescent="0.25"/>
    <row r="65169" ht="12.75" customHeight="1" x14ac:dyDescent="0.25"/>
    <row r="65170" ht="12.75" customHeight="1" x14ac:dyDescent="0.25"/>
    <row r="65171" ht="12.75" customHeight="1" x14ac:dyDescent="0.25"/>
    <row r="65172" ht="12.75" customHeight="1" x14ac:dyDescent="0.25"/>
    <row r="65173" ht="12.75" customHeight="1" x14ac:dyDescent="0.25"/>
    <row r="65174" ht="12.75" customHeight="1" x14ac:dyDescent="0.25"/>
    <row r="65175" ht="12.75" customHeight="1" x14ac:dyDescent="0.25"/>
    <row r="65176" ht="12.75" customHeight="1" x14ac:dyDescent="0.25"/>
    <row r="65177" ht="12.75" customHeight="1" x14ac:dyDescent="0.25"/>
    <row r="65178" ht="12.75" customHeight="1" x14ac:dyDescent="0.25"/>
    <row r="65179" ht="12.75" customHeight="1" x14ac:dyDescent="0.25"/>
    <row r="65180" ht="12.75" customHeight="1" x14ac:dyDescent="0.25"/>
    <row r="65181" ht="12.75" customHeight="1" x14ac:dyDescent="0.25"/>
    <row r="65182" ht="12.75" customHeight="1" x14ac:dyDescent="0.25"/>
    <row r="65183" ht="12.75" customHeight="1" x14ac:dyDescent="0.25"/>
    <row r="65184" ht="12.75" customHeight="1" x14ac:dyDescent="0.25"/>
    <row r="65185" ht="12.75" customHeight="1" x14ac:dyDescent="0.25"/>
    <row r="65186" ht="12.75" customHeight="1" x14ac:dyDescent="0.25"/>
    <row r="65187" ht="12.75" customHeight="1" x14ac:dyDescent="0.25"/>
    <row r="65188" ht="12.75" customHeight="1" x14ac:dyDescent="0.25"/>
    <row r="65189" ht="12.75" customHeight="1" x14ac:dyDescent="0.25"/>
    <row r="65190" ht="12.75" customHeight="1" x14ac:dyDescent="0.25"/>
    <row r="65191" ht="12.75" customHeight="1" x14ac:dyDescent="0.25"/>
    <row r="65192" ht="12.75" customHeight="1" x14ac:dyDescent="0.25"/>
    <row r="65193" ht="12.75" customHeight="1" x14ac:dyDescent="0.25"/>
    <row r="65194" ht="12.75" customHeight="1" x14ac:dyDescent="0.25"/>
    <row r="65195" ht="12.75" customHeight="1" x14ac:dyDescent="0.25"/>
    <row r="65196" ht="12.75" customHeight="1" x14ac:dyDescent="0.25"/>
    <row r="65197" ht="12.75" customHeight="1" x14ac:dyDescent="0.25"/>
    <row r="65198" ht="12.75" customHeight="1" x14ac:dyDescent="0.25"/>
    <row r="65199" ht="12.75" customHeight="1" x14ac:dyDescent="0.25"/>
    <row r="65200" ht="12.75" customHeight="1" x14ac:dyDescent="0.25"/>
    <row r="65201" ht="12.75" customHeight="1" x14ac:dyDescent="0.25"/>
    <row r="65202" ht="12.75" customHeight="1" x14ac:dyDescent="0.25"/>
    <row r="65203" ht="12.75" customHeight="1" x14ac:dyDescent="0.25"/>
    <row r="65204" ht="12.75" customHeight="1" x14ac:dyDescent="0.25"/>
    <row r="65205" ht="12.75" customHeight="1" x14ac:dyDescent="0.25"/>
    <row r="65206" ht="12.75" customHeight="1" x14ac:dyDescent="0.25"/>
    <row r="65207" ht="12.75" customHeight="1" x14ac:dyDescent="0.25"/>
    <row r="65208" ht="12.75" customHeight="1" x14ac:dyDescent="0.25"/>
    <row r="65209" ht="12.75" customHeight="1" x14ac:dyDescent="0.25"/>
    <row r="65210" ht="12.75" customHeight="1" x14ac:dyDescent="0.25"/>
    <row r="65211" ht="12.75" customHeight="1" x14ac:dyDescent="0.25"/>
    <row r="65212" ht="12.75" customHeight="1" x14ac:dyDescent="0.25"/>
    <row r="65213" ht="12.75" customHeight="1" x14ac:dyDescent="0.25"/>
    <row r="65214" ht="12.75" customHeight="1" x14ac:dyDescent="0.25"/>
    <row r="65215" ht="12.75" customHeight="1" x14ac:dyDescent="0.25"/>
    <row r="65216" ht="12.75" customHeight="1" x14ac:dyDescent="0.25"/>
    <row r="65217" ht="12.75" customHeight="1" x14ac:dyDescent="0.25"/>
    <row r="65218" ht="12.75" customHeight="1" x14ac:dyDescent="0.25"/>
    <row r="65219" ht="12.75" customHeight="1" x14ac:dyDescent="0.25"/>
    <row r="65220" ht="12.75" customHeight="1" x14ac:dyDescent="0.25"/>
    <row r="65221" ht="12.75" customHeight="1" x14ac:dyDescent="0.25"/>
    <row r="65222" ht="12.75" customHeight="1" x14ac:dyDescent="0.25"/>
    <row r="65223" ht="12.75" customHeight="1" x14ac:dyDescent="0.25"/>
    <row r="65224" ht="12.75" customHeight="1" x14ac:dyDescent="0.25"/>
    <row r="65225" ht="12.75" customHeight="1" x14ac:dyDescent="0.25"/>
    <row r="65226" ht="12.75" customHeight="1" x14ac:dyDescent="0.25"/>
    <row r="65227" ht="12.75" customHeight="1" x14ac:dyDescent="0.25"/>
    <row r="65228" ht="12.75" customHeight="1" x14ac:dyDescent="0.25"/>
    <row r="65229" ht="12.75" customHeight="1" x14ac:dyDescent="0.25"/>
    <row r="65230" ht="12.75" customHeight="1" x14ac:dyDescent="0.25"/>
    <row r="65231" ht="12.75" customHeight="1" x14ac:dyDescent="0.25"/>
    <row r="65232" ht="12.75" customHeight="1" x14ac:dyDescent="0.25"/>
    <row r="65233" ht="12.75" customHeight="1" x14ac:dyDescent="0.25"/>
    <row r="65234" ht="12.75" customHeight="1" x14ac:dyDescent="0.25"/>
    <row r="65235" ht="12.75" customHeight="1" x14ac:dyDescent="0.25"/>
    <row r="65236" ht="12.75" customHeight="1" x14ac:dyDescent="0.25"/>
    <row r="65237" ht="12.75" customHeight="1" x14ac:dyDescent="0.25"/>
    <row r="65238" ht="12.75" customHeight="1" x14ac:dyDescent="0.25"/>
    <row r="65239" ht="12.75" customHeight="1" x14ac:dyDescent="0.25"/>
    <row r="65240" ht="12.75" customHeight="1" x14ac:dyDescent="0.25"/>
    <row r="65241" ht="12.75" customHeight="1" x14ac:dyDescent="0.25"/>
    <row r="65242" ht="12.75" customHeight="1" x14ac:dyDescent="0.25"/>
    <row r="65243" ht="12.75" customHeight="1" x14ac:dyDescent="0.25"/>
    <row r="65244" ht="12.75" customHeight="1" x14ac:dyDescent="0.25"/>
    <row r="65245" ht="12.75" customHeight="1" x14ac:dyDescent="0.25"/>
    <row r="65246" ht="12.75" customHeight="1" x14ac:dyDescent="0.25"/>
    <row r="65247" ht="12.75" customHeight="1" x14ac:dyDescent="0.25"/>
    <row r="65248" ht="12.75" customHeight="1" x14ac:dyDescent="0.25"/>
    <row r="65249" ht="12.75" customHeight="1" x14ac:dyDescent="0.25"/>
    <row r="65250" ht="12.75" customHeight="1" x14ac:dyDescent="0.25"/>
    <row r="65251" ht="12.75" customHeight="1" x14ac:dyDescent="0.25"/>
    <row r="65252" ht="12.75" customHeight="1" x14ac:dyDescent="0.25"/>
    <row r="65253" ht="12.75" customHeight="1" x14ac:dyDescent="0.25"/>
    <row r="65254" ht="12.75" customHeight="1" x14ac:dyDescent="0.25"/>
    <row r="65255" ht="12.75" customHeight="1" x14ac:dyDescent="0.25"/>
    <row r="65256" ht="12.75" customHeight="1" x14ac:dyDescent="0.25"/>
    <row r="65257" ht="12.75" customHeight="1" x14ac:dyDescent="0.25"/>
    <row r="65258" ht="12.75" customHeight="1" x14ac:dyDescent="0.25"/>
    <row r="65259" ht="12.75" customHeight="1" x14ac:dyDescent="0.25"/>
    <row r="65260" ht="12.75" customHeight="1" x14ac:dyDescent="0.25"/>
    <row r="65261" ht="12.75" customHeight="1" x14ac:dyDescent="0.25"/>
    <row r="65262" ht="12.75" customHeight="1" x14ac:dyDescent="0.25"/>
    <row r="65263" ht="12.75" customHeight="1" x14ac:dyDescent="0.25"/>
    <row r="65264" ht="12.75" customHeight="1" x14ac:dyDescent="0.25"/>
    <row r="65265" ht="12.75" customHeight="1" x14ac:dyDescent="0.25"/>
    <row r="65266" ht="12.75" customHeight="1" x14ac:dyDescent="0.25"/>
    <row r="65267" ht="12.75" customHeight="1" x14ac:dyDescent="0.25"/>
    <row r="65268" ht="12.75" customHeight="1" x14ac:dyDescent="0.25"/>
    <row r="65269" ht="12.75" customHeight="1" x14ac:dyDescent="0.25"/>
    <row r="65270" ht="12.75" customHeight="1" x14ac:dyDescent="0.25"/>
    <row r="65271" ht="12.75" customHeight="1" x14ac:dyDescent="0.25"/>
    <row r="65272" ht="12.75" customHeight="1" x14ac:dyDescent="0.25"/>
    <row r="65273" ht="12.75" customHeight="1" x14ac:dyDescent="0.25"/>
    <row r="65274" ht="12.75" customHeight="1" x14ac:dyDescent="0.25"/>
    <row r="65275" ht="12.75" customHeight="1" x14ac:dyDescent="0.25"/>
    <row r="65276" ht="12.75" customHeight="1" x14ac:dyDescent="0.25"/>
    <row r="65277" ht="12.75" customHeight="1" x14ac:dyDescent="0.25"/>
    <row r="65278" ht="12.75" customHeight="1" x14ac:dyDescent="0.25"/>
    <row r="65279" ht="12.75" customHeight="1" x14ac:dyDescent="0.25"/>
    <row r="65280" ht="12.75" customHeight="1" x14ac:dyDescent="0.25"/>
    <row r="65281" ht="12.75" customHeight="1" x14ac:dyDescent="0.25"/>
    <row r="65282" ht="12.75" customHeight="1" x14ac:dyDescent="0.25"/>
    <row r="65283" ht="12.75" customHeight="1" x14ac:dyDescent="0.25"/>
    <row r="65284" ht="12.75" customHeight="1" x14ac:dyDescent="0.25"/>
    <row r="65285" ht="12.75" customHeight="1" x14ac:dyDescent="0.25"/>
    <row r="65286" ht="12.75" customHeight="1" x14ac:dyDescent="0.25"/>
    <row r="65287" ht="12.75" customHeight="1" x14ac:dyDescent="0.25"/>
    <row r="65288" ht="12.75" customHeight="1" x14ac:dyDescent="0.25"/>
    <row r="65289" ht="12.75" customHeight="1" x14ac:dyDescent="0.25"/>
    <row r="65290" ht="12.75" customHeight="1" x14ac:dyDescent="0.25"/>
    <row r="65291" ht="12.75" customHeight="1" x14ac:dyDescent="0.25"/>
    <row r="65292" ht="12.75" customHeight="1" x14ac:dyDescent="0.25"/>
    <row r="65293" ht="12.75" customHeight="1" x14ac:dyDescent="0.25"/>
    <row r="65294" ht="12.75" customHeight="1" x14ac:dyDescent="0.25"/>
    <row r="65295" ht="12.75" customHeight="1" x14ac:dyDescent="0.25"/>
    <row r="65296" ht="12.75" customHeight="1" x14ac:dyDescent="0.25"/>
    <row r="65297" ht="12.75" customHeight="1" x14ac:dyDescent="0.25"/>
    <row r="65298" ht="12.75" customHeight="1" x14ac:dyDescent="0.25"/>
    <row r="65299" ht="12.75" customHeight="1" x14ac:dyDescent="0.25"/>
    <row r="65300" ht="12.75" customHeight="1" x14ac:dyDescent="0.25"/>
    <row r="65301" ht="12.75" customHeight="1" x14ac:dyDescent="0.25"/>
    <row r="65302" ht="12.75" customHeight="1" x14ac:dyDescent="0.25"/>
    <row r="65303" ht="12.75" customHeight="1" x14ac:dyDescent="0.25"/>
    <row r="65304" ht="12.75" customHeight="1" x14ac:dyDescent="0.25"/>
    <row r="65305" ht="12.75" customHeight="1" x14ac:dyDescent="0.25"/>
    <row r="65306" ht="12.75" customHeight="1" x14ac:dyDescent="0.25"/>
    <row r="65307" ht="12.75" customHeight="1" x14ac:dyDescent="0.25"/>
    <row r="65308" ht="12.75" customHeight="1" x14ac:dyDescent="0.25"/>
    <row r="65309" ht="12.75" customHeight="1" x14ac:dyDescent="0.25"/>
    <row r="65310" ht="12.75" customHeight="1" x14ac:dyDescent="0.25"/>
    <row r="65311" ht="12.75" customHeight="1" x14ac:dyDescent="0.25"/>
    <row r="65312" ht="12.75" customHeight="1" x14ac:dyDescent="0.25"/>
    <row r="65313" ht="12.75" customHeight="1" x14ac:dyDescent="0.25"/>
    <row r="65314" ht="12.75" customHeight="1" x14ac:dyDescent="0.25"/>
    <row r="65315" ht="12.75" customHeight="1" x14ac:dyDescent="0.25"/>
    <row r="65316" ht="12.75" customHeight="1" x14ac:dyDescent="0.25"/>
    <row r="65317" ht="12.75" customHeight="1" x14ac:dyDescent="0.25"/>
    <row r="65318" ht="12.75" customHeight="1" x14ac:dyDescent="0.25"/>
    <row r="65319" ht="12.75" customHeight="1" x14ac:dyDescent="0.25"/>
    <row r="65320" ht="12.75" customHeight="1" x14ac:dyDescent="0.25"/>
    <row r="65321" ht="12.75" customHeight="1" x14ac:dyDescent="0.25"/>
    <row r="65322" ht="12.75" customHeight="1" x14ac:dyDescent="0.25"/>
    <row r="65323" ht="12.75" customHeight="1" x14ac:dyDescent="0.25"/>
    <row r="65324" ht="12.75" customHeight="1" x14ac:dyDescent="0.25"/>
    <row r="65325" ht="12.75" customHeight="1" x14ac:dyDescent="0.25"/>
    <row r="65326" ht="12.75" customHeight="1" x14ac:dyDescent="0.25"/>
    <row r="65327" ht="12.75" customHeight="1" x14ac:dyDescent="0.25"/>
    <row r="65328" ht="12.75" customHeight="1" x14ac:dyDescent="0.25"/>
    <row r="65329" ht="12.75" customHeight="1" x14ac:dyDescent="0.25"/>
    <row r="65330" ht="12.75" customHeight="1" x14ac:dyDescent="0.25"/>
    <row r="65331" ht="12.75" customHeight="1" x14ac:dyDescent="0.25"/>
    <row r="65332" ht="12.75" customHeight="1" x14ac:dyDescent="0.25"/>
    <row r="65333" ht="12.75" customHeight="1" x14ac:dyDescent="0.25"/>
    <row r="65334" ht="12.75" customHeight="1" x14ac:dyDescent="0.25"/>
    <row r="65335" ht="12.75" customHeight="1" x14ac:dyDescent="0.25"/>
    <row r="65336" ht="12.75" customHeight="1" x14ac:dyDescent="0.25"/>
    <row r="65337" ht="12.75" customHeight="1" x14ac:dyDescent="0.25"/>
    <row r="65338" ht="12.75" customHeight="1" x14ac:dyDescent="0.25"/>
    <row r="65339" ht="12.75" customHeight="1" x14ac:dyDescent="0.25"/>
    <row r="65340" ht="12.75" customHeight="1" x14ac:dyDescent="0.25"/>
    <row r="65341" ht="12.75" customHeight="1" x14ac:dyDescent="0.25"/>
    <row r="65342" ht="12.75" customHeight="1" x14ac:dyDescent="0.25"/>
    <row r="65343" ht="12.75" customHeight="1" x14ac:dyDescent="0.25"/>
    <row r="65344" ht="12.75" customHeight="1" x14ac:dyDescent="0.25"/>
    <row r="65345" ht="12.75" customHeight="1" x14ac:dyDescent="0.25"/>
    <row r="65346" ht="12.75" customHeight="1" x14ac:dyDescent="0.25"/>
    <row r="65347" ht="12.75" customHeight="1" x14ac:dyDescent="0.25"/>
    <row r="65348" ht="12.75" customHeight="1" x14ac:dyDescent="0.25"/>
    <row r="65349" ht="12.75" customHeight="1" x14ac:dyDescent="0.25"/>
    <row r="65350" ht="12.75" customHeight="1" x14ac:dyDescent="0.25"/>
    <row r="65351" ht="12.75" customHeight="1" x14ac:dyDescent="0.25"/>
    <row r="65352" ht="12.75" customHeight="1" x14ac:dyDescent="0.25"/>
    <row r="65353" ht="12.75" customHeight="1" x14ac:dyDescent="0.25"/>
    <row r="65354" ht="12.75" customHeight="1" x14ac:dyDescent="0.25"/>
    <row r="65355" ht="12.75" customHeight="1" x14ac:dyDescent="0.25"/>
    <row r="65356" ht="12.75" customHeight="1" x14ac:dyDescent="0.25"/>
    <row r="65357" ht="12.75" customHeight="1" x14ac:dyDescent="0.25"/>
    <row r="65358" ht="12.75" customHeight="1" x14ac:dyDescent="0.25"/>
    <row r="65359" ht="12.75" customHeight="1" x14ac:dyDescent="0.25"/>
    <row r="65360" ht="12.75" customHeight="1" x14ac:dyDescent="0.25"/>
    <row r="65361" ht="12.75" customHeight="1" x14ac:dyDescent="0.25"/>
    <row r="65362" ht="12.75" customHeight="1" x14ac:dyDescent="0.25"/>
    <row r="65363" ht="12.75" customHeight="1" x14ac:dyDescent="0.25"/>
    <row r="65364" ht="12.75" customHeight="1" x14ac:dyDescent="0.25"/>
    <row r="65365" ht="12.75" customHeight="1" x14ac:dyDescent="0.25"/>
    <row r="65366" ht="12.75" customHeight="1" x14ac:dyDescent="0.25"/>
    <row r="65367" ht="12.75" customHeight="1" x14ac:dyDescent="0.25"/>
    <row r="65368" ht="12.75" customHeight="1" x14ac:dyDescent="0.25"/>
    <row r="65369" ht="12.75" customHeight="1" x14ac:dyDescent="0.25"/>
    <row r="65370" ht="12.75" customHeight="1" x14ac:dyDescent="0.25"/>
    <row r="65371" ht="12.75" customHeight="1" x14ac:dyDescent="0.25"/>
    <row r="65372" ht="12.75" customHeight="1" x14ac:dyDescent="0.25"/>
    <row r="65373" ht="12.75" customHeight="1" x14ac:dyDescent="0.25"/>
    <row r="65374" ht="12.75" customHeight="1" x14ac:dyDescent="0.25"/>
    <row r="65375" ht="12.75" customHeight="1" x14ac:dyDescent="0.25"/>
    <row r="65376" ht="12.75" customHeight="1" x14ac:dyDescent="0.25"/>
    <row r="65377" ht="12.75" customHeight="1" x14ac:dyDescent="0.25"/>
    <row r="65378" ht="12.75" customHeight="1" x14ac:dyDescent="0.25"/>
    <row r="65379" ht="12.75" customHeight="1" x14ac:dyDescent="0.25"/>
    <row r="65380" ht="12.75" customHeight="1" x14ac:dyDescent="0.25"/>
    <row r="65381" ht="12.75" customHeight="1" x14ac:dyDescent="0.25"/>
    <row r="65382" ht="12.75" customHeight="1" x14ac:dyDescent="0.25"/>
    <row r="65383" ht="12.75" customHeight="1" x14ac:dyDescent="0.25"/>
    <row r="65384" ht="12.75" customHeight="1" x14ac:dyDescent="0.25"/>
    <row r="65385" ht="12.75" customHeight="1" x14ac:dyDescent="0.25"/>
    <row r="65386" ht="12.75" customHeight="1" x14ac:dyDescent="0.25"/>
    <row r="65387" ht="12.75" customHeight="1" x14ac:dyDescent="0.25"/>
    <row r="65388" ht="12.75" customHeight="1" x14ac:dyDescent="0.25"/>
    <row r="65389" ht="12.75" customHeight="1" x14ac:dyDescent="0.25"/>
    <row r="65390" ht="12.75" customHeight="1" x14ac:dyDescent="0.25"/>
    <row r="65391" ht="12.75" customHeight="1" x14ac:dyDescent="0.25"/>
    <row r="65392" ht="12.75" customHeight="1" x14ac:dyDescent="0.25"/>
    <row r="65393" ht="12.75" customHeight="1" x14ac:dyDescent="0.25"/>
    <row r="65394" ht="12.75" customHeight="1" x14ac:dyDescent="0.25"/>
    <row r="65395" ht="12.75" customHeight="1" x14ac:dyDescent="0.25"/>
    <row r="65396" ht="12.75" customHeight="1" x14ac:dyDescent="0.25"/>
    <row r="65397" ht="12.75" customHeight="1" x14ac:dyDescent="0.25"/>
    <row r="65398" ht="12.75" customHeight="1" x14ac:dyDescent="0.25"/>
    <row r="65399" ht="12.75" customHeight="1" x14ac:dyDescent="0.25"/>
    <row r="65400" ht="12.75" customHeight="1" x14ac:dyDescent="0.25"/>
    <row r="65401" ht="12.75" customHeight="1" x14ac:dyDescent="0.25"/>
    <row r="65402" ht="12.75" customHeight="1" x14ac:dyDescent="0.25"/>
    <row r="65403" ht="12.75" customHeight="1" x14ac:dyDescent="0.25"/>
    <row r="65404" ht="12.75" customHeight="1" x14ac:dyDescent="0.25"/>
    <row r="65405" ht="12.75" customHeight="1" x14ac:dyDescent="0.25"/>
    <row r="65406" ht="12.75" customHeight="1" x14ac:dyDescent="0.25"/>
    <row r="65407" ht="12.75" customHeight="1" x14ac:dyDescent="0.25"/>
    <row r="65408" ht="12.75" customHeight="1" x14ac:dyDescent="0.25"/>
    <row r="65409" ht="12.75" customHeight="1" x14ac:dyDescent="0.25"/>
    <row r="65410" ht="12.75" customHeight="1" x14ac:dyDescent="0.25"/>
    <row r="65411" ht="12.75" customHeight="1" x14ac:dyDescent="0.25"/>
    <row r="65412" ht="12.75" customHeight="1" x14ac:dyDescent="0.25"/>
    <row r="65413" ht="12.75" customHeight="1" x14ac:dyDescent="0.25"/>
    <row r="65414" ht="12.75" customHeight="1" x14ac:dyDescent="0.25"/>
    <row r="65415" ht="12.75" customHeight="1" x14ac:dyDescent="0.25"/>
    <row r="65416" ht="12.75" customHeight="1" x14ac:dyDescent="0.25"/>
    <row r="65417" ht="12.75" customHeight="1" x14ac:dyDescent="0.25"/>
    <row r="65418" ht="12.75" customHeight="1" x14ac:dyDescent="0.25"/>
    <row r="65419" ht="12.75" customHeight="1" x14ac:dyDescent="0.25"/>
    <row r="65420" ht="12.75" customHeight="1" x14ac:dyDescent="0.25"/>
    <row r="65421" ht="12.75" customHeight="1" x14ac:dyDescent="0.25"/>
    <row r="65422" ht="12.75" customHeight="1" x14ac:dyDescent="0.25"/>
    <row r="65423" ht="12.75" customHeight="1" x14ac:dyDescent="0.25"/>
    <row r="65424" ht="12.75" customHeight="1" x14ac:dyDescent="0.25"/>
    <row r="65425" ht="12.75" customHeight="1" x14ac:dyDescent="0.25"/>
    <row r="65426" ht="12.75" customHeight="1" x14ac:dyDescent="0.25"/>
    <row r="65427" ht="12.75" customHeight="1" x14ac:dyDescent="0.25"/>
    <row r="65428" ht="12.75" customHeight="1" x14ac:dyDescent="0.25"/>
    <row r="65429" ht="12.75" customHeight="1" x14ac:dyDescent="0.25"/>
    <row r="65430" ht="12.75" customHeight="1" x14ac:dyDescent="0.25"/>
    <row r="65431" ht="12.75" customHeight="1" x14ac:dyDescent="0.25"/>
    <row r="65432" ht="12.75" customHeight="1" x14ac:dyDescent="0.25"/>
    <row r="65433" ht="12.75" customHeight="1" x14ac:dyDescent="0.25"/>
    <row r="65434" ht="12.75" customHeight="1" x14ac:dyDescent="0.25"/>
    <row r="65435" ht="12.75" customHeight="1" x14ac:dyDescent="0.25"/>
    <row r="65436" ht="12.75" customHeight="1" x14ac:dyDescent="0.25"/>
    <row r="65437" ht="12.75" customHeight="1" x14ac:dyDescent="0.25"/>
    <row r="65438" ht="12.75" customHeight="1" x14ac:dyDescent="0.25"/>
    <row r="65439" ht="12.75" customHeight="1" x14ac:dyDescent="0.25"/>
    <row r="65440" ht="12.75" customHeight="1" x14ac:dyDescent="0.25"/>
    <row r="65441" ht="12.75" customHeight="1" x14ac:dyDescent="0.25"/>
    <row r="65442" ht="12.75" customHeight="1" x14ac:dyDescent="0.25"/>
    <row r="65443" ht="12.75" customHeight="1" x14ac:dyDescent="0.25"/>
    <row r="65444" ht="12.75" customHeight="1" x14ac:dyDescent="0.25"/>
    <row r="65445" ht="12.75" customHeight="1" x14ac:dyDescent="0.25"/>
    <row r="65446" ht="12.75" customHeight="1" x14ac:dyDescent="0.25"/>
    <row r="65447" ht="12.75" customHeight="1" x14ac:dyDescent="0.25"/>
    <row r="65448" ht="12.75" customHeight="1" x14ac:dyDescent="0.25"/>
    <row r="65449" ht="12.75" customHeight="1" x14ac:dyDescent="0.25"/>
    <row r="65450" ht="12.75" customHeight="1" x14ac:dyDescent="0.25"/>
    <row r="65451" ht="12.75" customHeight="1" x14ac:dyDescent="0.25"/>
    <row r="65452" ht="12.75" customHeight="1" x14ac:dyDescent="0.25"/>
    <row r="65453" ht="12.75" customHeight="1" x14ac:dyDescent="0.25"/>
    <row r="65454" ht="12.75" customHeight="1" x14ac:dyDescent="0.25"/>
    <row r="65455" ht="12.75" customHeight="1" x14ac:dyDescent="0.25"/>
    <row r="65456" ht="12.75" customHeight="1" x14ac:dyDescent="0.25"/>
    <row r="65457" ht="12.75" customHeight="1" x14ac:dyDescent="0.25"/>
    <row r="65458" ht="12.75" customHeight="1" x14ac:dyDescent="0.25"/>
    <row r="65459" ht="12.75" customHeight="1" x14ac:dyDescent="0.25"/>
    <row r="65460" ht="12.75" customHeight="1" x14ac:dyDescent="0.25"/>
    <row r="65461" ht="12.75" customHeight="1" x14ac:dyDescent="0.25"/>
    <row r="65462" ht="12.75" customHeight="1" x14ac:dyDescent="0.25"/>
    <row r="65463" ht="12.75" customHeight="1" x14ac:dyDescent="0.25"/>
    <row r="65464" ht="12.75" customHeight="1" x14ac:dyDescent="0.25"/>
    <row r="65465" ht="12.75" customHeight="1" x14ac:dyDescent="0.25"/>
    <row r="65466" ht="12.75" customHeight="1" x14ac:dyDescent="0.25"/>
    <row r="65467" ht="12.75" customHeight="1" x14ac:dyDescent="0.25"/>
    <row r="65468" ht="12.75" customHeight="1" x14ac:dyDescent="0.25"/>
    <row r="65469" ht="12.75" customHeight="1" x14ac:dyDescent="0.25"/>
    <row r="65470" ht="12.75" customHeight="1" x14ac:dyDescent="0.25"/>
    <row r="65471" ht="12.75" customHeight="1" x14ac:dyDescent="0.25"/>
    <row r="65472" ht="12.75" customHeight="1" x14ac:dyDescent="0.25"/>
    <row r="65473" ht="12.75" customHeight="1" x14ac:dyDescent="0.25"/>
    <row r="65474" ht="12.75" customHeight="1" x14ac:dyDescent="0.25"/>
    <row r="65475" ht="12.75" customHeight="1" x14ac:dyDescent="0.25"/>
    <row r="65476" ht="12.75" customHeight="1" x14ac:dyDescent="0.25"/>
    <row r="65477" ht="12.75" customHeight="1" x14ac:dyDescent="0.25"/>
    <row r="65478" ht="12.75" customHeight="1" x14ac:dyDescent="0.25"/>
    <row r="65479" ht="12.75" customHeight="1" x14ac:dyDescent="0.25"/>
    <row r="65480" ht="12.75" customHeight="1" x14ac:dyDescent="0.25"/>
    <row r="65481" ht="12.75" customHeight="1" x14ac:dyDescent="0.25"/>
    <row r="65482" ht="12.75" customHeight="1" x14ac:dyDescent="0.25"/>
    <row r="65483" ht="12.75" customHeight="1" x14ac:dyDescent="0.25"/>
    <row r="65484" ht="12.75" customHeight="1" x14ac:dyDescent="0.25"/>
    <row r="65485" ht="12.75" customHeight="1" x14ac:dyDescent="0.25"/>
    <row r="65486" ht="12.75" customHeight="1" x14ac:dyDescent="0.25"/>
    <row r="65487" ht="12.75" customHeight="1" x14ac:dyDescent="0.25"/>
    <row r="65488" ht="12.75" customHeight="1" x14ac:dyDescent="0.25"/>
    <row r="65489" ht="12.75" customHeight="1" x14ac:dyDescent="0.25"/>
    <row r="65490" ht="12.75" customHeight="1" x14ac:dyDescent="0.25"/>
    <row r="65491" ht="12.75" customHeight="1" x14ac:dyDescent="0.25"/>
    <row r="65492" ht="12.75" customHeight="1" x14ac:dyDescent="0.25"/>
    <row r="65493" ht="12.75" customHeight="1" x14ac:dyDescent="0.25"/>
    <row r="65494" ht="12.75" customHeight="1" x14ac:dyDescent="0.25"/>
    <row r="65495" ht="12.75" customHeight="1" x14ac:dyDescent="0.25"/>
    <row r="65496" ht="12.75" customHeight="1" x14ac:dyDescent="0.25"/>
    <row r="65497" ht="12.75" customHeight="1" x14ac:dyDescent="0.25"/>
    <row r="65498" ht="12.75" customHeight="1" x14ac:dyDescent="0.25"/>
    <row r="65499" ht="12.75" customHeight="1" x14ac:dyDescent="0.25"/>
    <row r="65500" ht="12.75" customHeight="1" x14ac:dyDescent="0.25"/>
    <row r="65501" ht="12.75" customHeight="1" x14ac:dyDescent="0.25"/>
    <row r="65502" ht="12.75" customHeight="1" x14ac:dyDescent="0.25"/>
    <row r="65503" ht="12.75" customHeight="1" x14ac:dyDescent="0.25"/>
    <row r="65504" ht="12.75" customHeight="1" x14ac:dyDescent="0.25"/>
    <row r="65505" ht="12.75" customHeight="1" x14ac:dyDescent="0.25"/>
    <row r="65506" ht="12.75" customHeight="1" x14ac:dyDescent="0.25"/>
    <row r="65507" ht="12.75" customHeight="1" x14ac:dyDescent="0.25"/>
    <row r="65508" ht="12.75" customHeight="1" x14ac:dyDescent="0.25"/>
    <row r="65509" ht="12.75" customHeight="1" x14ac:dyDescent="0.25"/>
    <row r="65510" ht="12.75" customHeight="1" x14ac:dyDescent="0.25"/>
    <row r="65511" ht="12.75" customHeight="1" x14ac:dyDescent="0.25"/>
    <row r="65512" ht="12.75" customHeight="1" x14ac:dyDescent="0.25"/>
    <row r="65513" ht="12.75" customHeight="1" x14ac:dyDescent="0.25"/>
    <row r="65514" ht="12.75" customHeight="1" x14ac:dyDescent="0.25"/>
    <row r="65515" ht="12.75" customHeight="1" x14ac:dyDescent="0.25"/>
    <row r="65516" ht="12.75" customHeight="1" x14ac:dyDescent="0.25"/>
    <row r="65517" ht="12.75" customHeight="1" x14ac:dyDescent="0.25"/>
    <row r="65518" ht="12.75" customHeight="1" x14ac:dyDescent="0.25"/>
    <row r="65519" ht="12.75" customHeight="1" x14ac:dyDescent="0.25"/>
    <row r="65520" ht="12.75" customHeight="1" x14ac:dyDescent="0.25"/>
    <row r="65521" ht="12.75" customHeight="1" x14ac:dyDescent="0.25"/>
    <row r="65522" ht="12.75" customHeight="1" x14ac:dyDescent="0.25"/>
    <row r="65523" ht="12.75" customHeight="1" x14ac:dyDescent="0.25"/>
    <row r="65524" ht="12.75" customHeight="1" x14ac:dyDescent="0.25"/>
    <row r="65525" ht="12.75" customHeight="1" x14ac:dyDescent="0.25"/>
    <row r="65526" ht="12.75" customHeight="1" x14ac:dyDescent="0.25"/>
    <row r="65527" ht="12.75" customHeight="1" x14ac:dyDescent="0.25"/>
    <row r="65528" ht="12.75" customHeight="1" x14ac:dyDescent="0.25"/>
    <row r="65529" ht="12.75" customHeight="1" x14ac:dyDescent="0.25"/>
    <row r="65530" ht="12.75" customHeight="1" x14ac:dyDescent="0.25"/>
    <row r="65531" ht="12.75" customHeight="1" x14ac:dyDescent="0.25"/>
  </sheetData>
  <sheetProtection algorithmName="SHA-512" hashValue="Pos+MfsFphvT9NfG9Cb8TmxIilg13HsH+URZohMiwBRt459stWlPg4qVferuIZBr2go3XyKiNHac/VvDbEDdMA==" saltValue="6evdC27dUor092ejOzqoRw==" spinCount="100000" sheet="1" formatRows="0"/>
  <protectedRanges>
    <protectedRange sqref="G1:G1048576" name="Oblast1"/>
  </protectedRanges>
  <printOptions gridLines="1"/>
  <pageMargins left="0.39370078740157483" right="0.39370078740157483" top="0.59055118110236227" bottom="0.59055118110236227" header="0.51181102362204722" footer="0.19685039370078741"/>
  <pageSetup paperSize="9" scale="56" firstPageNumber="0" fitToHeight="10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14</vt:i4>
      </vt:variant>
    </vt:vector>
  </HeadingPairs>
  <TitlesOfParts>
    <vt:vector size="17" baseType="lpstr">
      <vt:lpstr>Pokyny</vt:lpstr>
      <vt:lpstr>Rekapitulace</vt:lpstr>
      <vt:lpstr>EPS</vt:lpstr>
      <vt:lpstr>CenaCelkem</vt:lpstr>
      <vt:lpstr>DPHSni</vt:lpstr>
      <vt:lpstr>DPHZakl</vt:lpstr>
      <vt:lpstr>EPS!Excel_BuiltIn_Print_Area</vt:lpstr>
      <vt:lpstr>Pokyny!Excel_BuiltIn_Print_Area</vt:lpstr>
      <vt:lpstr>EPS!Excel_BuiltIn_Print_Titles</vt:lpstr>
      <vt:lpstr>Mena</vt:lpstr>
      <vt:lpstr>EPS!Názvy_tisku</vt:lpstr>
      <vt:lpstr>EPS!Oblast_tisku</vt:lpstr>
      <vt:lpstr>Pokyny!Oblast_tisku</vt:lpstr>
      <vt:lpstr>Rekapitulace!SazbaDPH1</vt:lpstr>
      <vt:lpstr>Rekapitulace!SazbaDPH2</vt:lpstr>
      <vt:lpstr>ZakladDPHSni</vt:lpstr>
      <vt:lpstr>ZakladDPHZakl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Zevl Jiří Ing.</dc:creator>
  <cp:lastModifiedBy>Jiří Zevl</cp:lastModifiedBy>
  <cp:lastPrinted>2024-12-03T11:07:42Z</cp:lastPrinted>
  <dcterms:created xsi:type="dcterms:W3CDTF">2024-11-19T12:55:55Z</dcterms:created>
  <dcterms:modified xsi:type="dcterms:W3CDTF">2024-12-04T15:36:47Z</dcterms:modified>
</cp:coreProperties>
</file>